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2022\QUYẾT ĐỊNH\Quy dinh danh gia , xep hang DTI\"/>
    </mc:Choice>
  </mc:AlternateContent>
  <bookViews>
    <workbookView xWindow="0" yWindow="0" windowWidth="21600" windowHeight="9030" firstSheet="1" activeTab="1"/>
  </bookViews>
  <sheets>
    <sheet name="foxz" sheetId="6" state="veryHidden" r:id="rId1"/>
    <sheet name="Tong hop" sheetId="11" r:id="rId2"/>
    <sheet name="Cap So" sheetId="1" r:id="rId3"/>
    <sheet name="Cap Huyen" sheetId="9" r:id="rId4"/>
    <sheet name="Cap Xa" sheetId="10" r:id="rId5"/>
    <sheet name="Cach xep hang" sheetId="8" r:id="rId6"/>
  </sheets>
  <definedNames>
    <definedName name="_xlnm._FilterDatabase" localSheetId="3" hidden="1">'Cap Huyen'!$A$7:$G$125</definedName>
    <definedName name="_xlnm._FilterDatabase" localSheetId="2" hidden="1">'Cap So'!$A$7:$G$75</definedName>
    <definedName name="_xlnm._FilterDatabase" localSheetId="4" hidden="1">'Cap Xa'!$A$7:$G$109</definedName>
    <definedName name="_xlnm.Print_Titles" localSheetId="3">'Cap Huyen'!$7:$7</definedName>
    <definedName name="_xlnm.Print_Titles" localSheetId="2">'Cap So'!$7:$7</definedName>
    <definedName name="_xlnm.Print_Titles" localSheetId="4">'Cap Xa'!$7:$7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C19" i="11" l="1"/>
  <c r="C44" i="11"/>
  <c r="C73" i="10"/>
  <c r="C72" i="10" s="1"/>
  <c r="C105" i="9"/>
  <c r="C81" i="9"/>
  <c r="C46" i="9"/>
  <c r="C81" i="1"/>
  <c r="C49" i="11" l="1"/>
  <c r="C48" i="11"/>
  <c r="C47" i="11"/>
  <c r="C32" i="11"/>
  <c r="C34" i="11"/>
  <c r="C33" i="11"/>
  <c r="C30" i="11"/>
  <c r="C17" i="11"/>
  <c r="C18" i="11"/>
  <c r="C12" i="11"/>
  <c r="C45" i="11" l="1"/>
  <c r="C43" i="11"/>
  <c r="C42" i="11"/>
  <c r="C41" i="11"/>
  <c r="C16" i="11"/>
  <c r="C29" i="11"/>
  <c r="C28" i="11"/>
  <c r="C27" i="11"/>
  <c r="C26" i="11"/>
  <c r="B17" i="11"/>
  <c r="B19" i="11"/>
  <c r="B18" i="11"/>
  <c r="C11" i="11"/>
  <c r="C10" i="11"/>
  <c r="C13" i="11"/>
  <c r="C14" i="11"/>
  <c r="C15" i="11"/>
  <c r="C8" i="11"/>
  <c r="C9" i="11"/>
  <c r="C7" i="11" l="1"/>
  <c r="C20" i="11" s="1"/>
  <c r="D19" i="11"/>
  <c r="C46" i="11" l="1"/>
  <c r="B42" i="11"/>
  <c r="B43" i="11"/>
  <c r="C31" i="11"/>
  <c r="C40" i="11" l="1"/>
  <c r="C50" i="11" s="1"/>
  <c r="B49" i="11"/>
  <c r="B48" i="11"/>
  <c r="B47" i="11"/>
  <c r="B45" i="11"/>
  <c r="B44" i="11"/>
  <c r="B41" i="11"/>
  <c r="B34" i="11"/>
  <c r="B33" i="11"/>
  <c r="B32" i="11"/>
  <c r="B30" i="11"/>
  <c r="B29" i="11"/>
  <c r="B28" i="11"/>
  <c r="B27" i="11"/>
  <c r="B26" i="11"/>
  <c r="B15" i="11"/>
  <c r="B14" i="11"/>
  <c r="B12" i="11"/>
  <c r="B11" i="11"/>
  <c r="B10" i="11"/>
  <c r="B9" i="11"/>
  <c r="B8" i="11"/>
  <c r="C76" i="1"/>
  <c r="C102" i="10"/>
  <c r="D49" i="11" s="1"/>
  <c r="C90" i="10"/>
  <c r="D48" i="11" s="1"/>
  <c r="D47" i="11"/>
  <c r="C69" i="10"/>
  <c r="D45" i="11" s="1"/>
  <c r="C66" i="9"/>
  <c r="D29" i="11" s="1"/>
  <c r="C42" i="10"/>
  <c r="D41" i="11" s="1"/>
  <c r="C44" i="9"/>
  <c r="D26" i="11" s="1"/>
  <c r="C34" i="1"/>
  <c r="D8" i="11" s="1"/>
  <c r="C52" i="1"/>
  <c r="D12" i="11" s="1"/>
  <c r="D15" i="11" l="1"/>
  <c r="D18" i="11"/>
  <c r="D46" i="11"/>
  <c r="C25" i="11"/>
  <c r="C35" i="11" s="1"/>
  <c r="C6" i="11"/>
  <c r="C61" i="10" l="1"/>
  <c r="D44" i="11" s="1"/>
  <c r="C57" i="10"/>
  <c r="D43" i="11" s="1"/>
  <c r="C51" i="10"/>
  <c r="D42" i="11" s="1"/>
  <c r="C118" i="9"/>
  <c r="D34" i="11" s="1"/>
  <c r="D33" i="11"/>
  <c r="C86" i="9"/>
  <c r="D32" i="11" s="1"/>
  <c r="C75" i="9"/>
  <c r="D30" i="11" s="1"/>
  <c r="C60" i="9"/>
  <c r="D28" i="11" s="1"/>
  <c r="C53" i="9"/>
  <c r="D27" i="11" s="1"/>
  <c r="D40" i="11" l="1"/>
  <c r="D50" i="11" s="1"/>
  <c r="C5" i="10" s="1"/>
  <c r="D31" i="11"/>
  <c r="D25" i="11"/>
  <c r="C58" i="1"/>
  <c r="C48" i="1"/>
  <c r="D11" i="11" s="1"/>
  <c r="C45" i="1"/>
  <c r="D10" i="11" s="1"/>
  <c r="C41" i="1"/>
  <c r="D9" i="11" s="1"/>
  <c r="D14" i="11" l="1"/>
  <c r="D17" i="11"/>
  <c r="D16" i="11" s="1"/>
  <c r="D7" i="11"/>
  <c r="D35" i="11"/>
  <c r="C5" i="9" s="1"/>
  <c r="D6" i="11"/>
  <c r="D20" i="11" l="1"/>
  <c r="C5" i="1" s="1"/>
  <c r="D13" i="11"/>
</calcChain>
</file>

<file path=xl/comments1.xml><?xml version="1.0" encoding="utf-8"?>
<comments xmlns="http://schemas.openxmlformats.org/spreadsheetml/2006/main">
  <authors>
    <author>Administrator</author>
  </authors>
  <commentList>
    <comment ref="E42" authorId="0" shapeId="0">
      <text>
        <r>
          <rPr>
            <b/>
            <sz val="9"/>
            <color indexed="81"/>
            <rFont val="Tahoma"/>
          </rPr>
          <t>Administrator:</t>
        </r>
        <r>
          <rPr>
            <sz val="9"/>
            <color indexed="81"/>
            <rFont val="Tahoma"/>
          </rPr>
          <t xml:space="preserve">
Tính theo năm đầu tiên của giai đoạn</t>
        </r>
      </text>
    </comment>
  </commentList>
</comments>
</file>

<file path=xl/sharedStrings.xml><?xml version="1.0" encoding="utf-8"?>
<sst xmlns="http://schemas.openxmlformats.org/spreadsheetml/2006/main" count="1191" uniqueCount="429">
  <si>
    <t>STT</t>
  </si>
  <si>
    <t>Chỉ số/Chỉ số thành phần</t>
  </si>
  <si>
    <t>Điểm tối đa</t>
  </si>
  <si>
    <t>Cách xác định và tính điểm</t>
  </si>
  <si>
    <t>Tài liệu kiểm chứng</t>
  </si>
  <si>
    <t>I</t>
  </si>
  <si>
    <t>Thông tin chung</t>
  </si>
  <si>
    <t>Địa chỉ liên hệ chính thức</t>
  </si>
  <si>
    <t>Địa chỉ trang/cổng thông tin điện tử (Website/Portal) chính thức</t>
  </si>
  <si>
    <t>Số lượng dân số</t>
  </si>
  <si>
    <t>Số lượng dân số trong độ tuổi lao động</t>
  </si>
  <si>
    <t>Số lượng hộ gia đình</t>
  </si>
  <si>
    <t>Số lượng xã và tương đương</t>
  </si>
  <si>
    <t>Số lượng cơ quan/đơn vị thuộc, trực thuộc</t>
  </si>
  <si>
    <t>Số lượng công chức</t>
  </si>
  <si>
    <t>Số lượng viên chức</t>
  </si>
  <si>
    <t>Số lượng máy chủ vật lý</t>
  </si>
  <si>
    <t>Số lượng máy trạm</t>
  </si>
  <si>
    <t>Số lượng hệ thống thông tin</t>
  </si>
  <si>
    <t>Số lượng doanh nghiệp</t>
  </si>
  <si>
    <t>Số lượng doanh nghiệp nhỏ và vừa</t>
  </si>
  <si>
    <t>Số lượng điểm phục vụ bưu chính</t>
  </si>
  <si>
    <t>Tổng chi Ngân sách nhà nước cho chuyển đổi số</t>
  </si>
  <si>
    <t>Số lượng thủ tục hành chính</t>
  </si>
  <si>
    <t>Chuyên viên cung cấp số liệu</t>
  </si>
  <si>
    <t>Họ tên</t>
  </si>
  <si>
    <t>Đơn vị công tác</t>
  </si>
  <si>
    <t>Chức vụ</t>
  </si>
  <si>
    <t>Điện thoại liên hệ</t>
  </si>
  <si>
    <t>Email</t>
  </si>
  <si>
    <t>Lãnh đạo cơ quan duyệt</t>
  </si>
  <si>
    <t>II</t>
  </si>
  <si>
    <t>Chỉ số đánh giá</t>
  </si>
  <si>
    <t>Nhận thức số</t>
  </si>
  <si>
    <t>Văn bản, tài liệu chứng minh</t>
  </si>
  <si>
    <t>Tài liệu/link hoặc hình ảnh chứng minh</t>
  </si>
  <si>
    <t>Hệ thống truyền thanh cơ sở có chuyên mục riêng về chuyển đổi số</t>
  </si>
  <si>
    <t>- Đã có: Điểm tối đa;
- Chưa có: 0 điểm</t>
  </si>
  <si>
    <t>Tần suất hệ thống truyền thanh cơ sở phát sóng chuyên mục riêng về chuyển đổi số</t>
  </si>
  <si>
    <t>- Tần suất phát sóng từ 1 lần/1 tuần: Điểm tối đa;
- Tần suất phát sóng từ 1 tháng/1 lần đến dưới 1 lần/1 tuần: 1/2 Điểm tối đa;
- Tần suất phát sóng dưới 1 tháng/1 lần: 0 điểm</t>
  </si>
  <si>
    <t>Thể chế số</t>
  </si>
  <si>
    <t>- Đã ban hành: Điểm tối đa
- Chưa ban hành: 0 điểm</t>
  </si>
  <si>
    <t>- Đã tổ chức: Điểm tối đa;
- Không tổ chức: 0 điểm</t>
  </si>
  <si>
    <t>Hạ tầng số</t>
  </si>
  <si>
    <t>Tỷ lệ dân số trưởng thành có điện thoại thông minh</t>
  </si>
  <si>
    <t>Tỷ lệ hộ gia đình có người có điện thoại thông minh</t>
  </si>
  <si>
    <t>Tỷ lệ hộ gia đình có kết nối Internet băng rộng cáp quang</t>
  </si>
  <si>
    <t>Tỷ lệ UBND cấp xã kết nối mạng Truyền số liệu chuyên dùng</t>
  </si>
  <si>
    <t>Nhân lực số</t>
  </si>
  <si>
    <t>- Đã có: Điểm tối đa;
- Không có: 0 điểm</t>
  </si>
  <si>
    <t>Tỷ lệ công chức, viên chức được bồi dưỡng, tập huấn về chuyển đổi số</t>
  </si>
  <si>
    <t>a= Số lượng công chức, viên chức được bồi dưỡng, tập huấn về chuyển đổi số;
b= Tổng số công chức, viên chức;
- Tỷ lệ=a/b;
- Điểm=Tỷ lệ*Điểm tối đa</t>
  </si>
  <si>
    <t>Tỷ lệ người lao động được bồi dưỡng, tập huấn kỹ năng số</t>
  </si>
  <si>
    <t>a= Số lượng người lao động được bồi dưỡng, tập huấn kỹ năng số;
b= Tổng số người trong độ tuổi lao động;
- Tỷ lệ=a/b;
- Điểm=Tỷ lệ*Điểm tối đa</t>
  </si>
  <si>
    <t>Tỷ lệ các cơ sở giáo dục từ tiểu học đến trung học phổ thông thực hiện chuyển đổi số (hoàn thiện được mô hình quản trị số, hoạt động số, chuẩn hóa dữ liệu số, kho học liệu số mở).</t>
  </si>
  <si>
    <t>a= Số lượng các cơ sở giáo dục từ tiểu học đến trung học phổ thông thực hiện chuyển đổi số trên địa bàn;
b= Tổng số các cơ sở giáo dục từ tiểu học đến trung học phổ thông trên địa bàn;
- Tỷ lệ ≥70%: điểm tối đa;
- Tỷ lệ &lt; 70%: Điểm=Tỷ lệ*Điểm tối đa</t>
  </si>
  <si>
    <t>An toàn thông tin mạng</t>
  </si>
  <si>
    <t>a= Tổng số máy trạm có kết nối chia sẻ thông tin theo văn bản 2290/BTTTT-CATTT với Trung tâm NCSC;
b= Tổng số máy trạm trong CQNN;
- Tỷ lệ = a/b;
- Điểm = Tỷ lệ*Điểm tối đa</t>
  </si>
  <si>
    <t>a= Số lượng sự cố đã xử lý;
b= Tổng số các sự cố;
- Tỷ lệ=a/b;
- Điểm=Tỷ lệ*Điểm tối đa</t>
  </si>
  <si>
    <t xml:space="preserve">Tổng kinh phí chi cho an toàn thông tin (ATTT) </t>
  </si>
  <si>
    <t xml:space="preserve">Kinh phí chung chi cho ATTT </t>
  </si>
  <si>
    <t>Kinh phí giám sát ATTT</t>
  </si>
  <si>
    <t>Kinh phí kiểm tra, đánh giá ATTT</t>
  </si>
  <si>
    <t>Kinh phí tuyên truyền nâng cao nhận thức ATTT</t>
  </si>
  <si>
    <t>Hoạt động chính quyền số</t>
  </si>
  <si>
    <t>- Đã triển khai: Điểm tối đa;
- Chưa triển khai: 0 điểm</t>
  </si>
  <si>
    <t>a= Tổng số các ứng dụng có dữ liệu dùng chung được kết nối, sử dụng qua LGSP;
b= Tổng số các ứng dụng có dữ liệu dùng chung;
- Tỷ lệ = a/b.
- Điểm=Tỷ lệ* Điểm tối đa</t>
  </si>
  <si>
    <t>a= Tổng số dịch vụ dữ liệu có trên NDXP được đưa vào sử dụng chính thức;
b= Tổng số dịch vụ dữ liệu có trên NDXP;
- Tỷ lệ = a/b;
- Điểm=Tỷ lệ*Điểm tối đa</t>
  </si>
  <si>
    <t>Tỷ lệ DVCTT phát sinh hồ sơ trực tuyến</t>
  </si>
  <si>
    <t>Tỷ lệ hồ sơ xử lý trực tuyến</t>
  </si>
  <si>
    <t>Mức độ hài lòng của người dân, doanh nghiệp khi sử dụng DVCTT</t>
  </si>
  <si>
    <t>a= Tổng số người dân tham gia đánh giá mức độ hài lòng;
b= Số lượng người dân đánh giá là hài lòng khi sử dụng DVCTT;
- Tỷ lệ =b/a
- Điểm=Tỷ lệ*Điểm tối đa</t>
  </si>
  <si>
    <t>Tổng chi Ngân sách nhà nước cho chính quyền số</t>
  </si>
  <si>
    <t>Hoạt động kinh tế số</t>
  </si>
  <si>
    <t>Tỷ trọng kinh tế số trong GRDP</t>
  </si>
  <si>
    <t>a = Giá trị tăng thêm của kinh tế số (tỷ đồng);
b = Giá trị GRDP của địa bàn (tỷ đồng);
Tỷ lệ = a/b
Tỷ lệ ≥ 20%: điểm tối đa
Tỷ lệ &lt; 20%: điểm = điểm tối đa * tỷ lệ</t>
  </si>
  <si>
    <t>Số doanh nghiệp công nghệ số (Số lượng doanh nghiệp cung cấp dịch vụ viễn thông – CNTT)</t>
  </si>
  <si>
    <t>a = Số lượng doanh nghiệp công nghệ số (Số lượng doanh nghiệp cung cấp dịch vụ viễn thông – CNTT)
b  = Tổng số doanh nghiệp trên địa bàn;
Tỷ lệ = a/b.
Tỷ lệ ≥ 5%: điểm tối đa
Tỷ lệ &lt;5%: điểm = Điểm tối đa * tỷ lệ</t>
  </si>
  <si>
    <t>Số lượng doanh nghiệp nền tảng số</t>
  </si>
  <si>
    <t>a = Số doanh nghiệp nền tảng số trên địa bàn
b = Tổng số doanh nghiệp trên địa bàn;
Tỷ lệ = a/b
Tỷ lệ ≥ 10%: điểm tối đa
Tỷ lệ &lt; 10: điểm = điểm tối đa * tỷ lệ</t>
  </si>
  <si>
    <t>Số lượng doanh nghiệp nhỏ và vừa tiếp cận, tham gia chương trình SMEdx</t>
  </si>
  <si>
    <t>a = Số lượng doanh nghiệp nhỏ và vừa tiếp cận và tham gia Chương trình SMEdx trên địa bàn
b  = Tổng số Doanh nghiệp nhỏ và vừa trên địa bàn;
Tỷ lệ = a/b.
Tỷ lệ ≥ 10%: điểm tối đa
Tỷ lệ &lt;10%: điểm = Điểm tối đa * tỷ lệ</t>
  </si>
  <si>
    <t>Tỷ lệ doanh nghiệp nhỏ và vừa sử dụng nền tảng số</t>
  </si>
  <si>
    <t>a = Số lượng doanh nghiệp nhỏ và vừa sử dụng nền tảng số trên địa bàn
b  = Tổng số Doanh nghiệp nhỏ và vừa trên địa bàn;
Tỷ lệ = a/b.
Tỷ lệ ≥ 50%: điểm tối đa
Tỷ lệ &lt;50%: điểm = Điểm tối đa * tỷ lệ</t>
  </si>
  <si>
    <t>Tỷ lệ doanh nghiệp sử dụng hợp đồng điện tử</t>
  </si>
  <si>
    <t>a = Số lượng doanh nghiệp sử dụng Hợp đồng điện tử trên địa bàn
b  = Tổng số Doanh nghiệp trên địa bàn;
Tỷ lệ = a/b.
Tỷ lệ ≥ 80%: điểm tối đa
Tỷ lệ &lt;80: điểm = Điểm tối đa * tỷ lệ</t>
  </si>
  <si>
    <t>Tỷ lệ doanh nghiệp nộp thuế điện tử</t>
  </si>
  <si>
    <t>a = Số lượng doanh nghiệp nộp thuế điện tử
b  = Tổng số Doanh nghiệp;
Tỷ lệ = a/b.
Điểm = Tỷ lệ*Điểm tối đa</t>
  </si>
  <si>
    <t xml:space="preserve">Số điểm phục vụ của mạng bưu chính công cộng có kết nối internet băng rộng cố định </t>
  </si>
  <si>
    <t>a = Số điểm phục vụ của mạng bưu chính công cộng có kết nối internet băng rộng cố định.
b  = Tổng số điểm phục vụ bưu chính;
Tỷ lệ = a/b.
Tỷ lệ ≥ 50%: điểm tối đa
Tỷ lệ &lt;50: điểm = Điểm tối đa * tỷ lệ</t>
  </si>
  <si>
    <t>Số lượng giao dịch trên sàn thương mại điện tử Vỏ sò và Postmart</t>
  </si>
  <si>
    <t>a = Số lượng giao dịch trên sàn TMĐT Vỏ Sò và Postmart tại địa bàn;
b = Tổng số lượng bưu gửi chuyển phát hàng hóa qua Bưu điện Việt Nam và Viettel Post tại địa bàn;
Tỷ lệ = a/b.
Tỷ lệ ≥ 5%: điểm tối đa
Tỷ lệ &lt;5%: điểm = Điểm tối đa * tỷ lệ</t>
  </si>
  <si>
    <t>Tổng kinh phí đầu tư từ Ngân sách nhà nước cho kinh tế số</t>
  </si>
  <si>
    <t>Tổng kinh phí chi thường xuyên từ Ngân sách nhà nước cho kinh tế số</t>
  </si>
  <si>
    <t>Hoạt động xã hội số</t>
  </si>
  <si>
    <t xml:space="preserve">Số lượng người dân có danh tính số/ tài khoản định danh điện tử  </t>
  </si>
  <si>
    <t>a= Số người có danh tính số/ tài khoản định danh điện tử;
b= Tổng dân số;
- Tỷ lệ=a/b;
- Điểm: 
+ Tỷ lệ*Điểm tối đa</t>
  </si>
  <si>
    <t>Số lượng người từ 15 tuổi trở lên có tài khoản giao dịch tại ngân hàng hoặc các tổ chức được phép khác</t>
  </si>
  <si>
    <t>a= Số người từ 15 tuổi trở lên có tài khoản giao dịch đang còn hoạt động tại ngân hàng hoặc các tổ chức được phép khác;
b= Tổng dân số từ 15 tuổi trở lên;
- Tỷ lệ=a/b;
- Điểm:
+ Tỷ lệ&gt;=80%: Điểm tối đa;
+ Tỷ lệ&lt;=80%: Tỷ lệ/80%*Điểm tối đa</t>
  </si>
  <si>
    <t>Số lượng dân số ở độ tuổi trưởng thành có chữ ký số hoặc chữ ký điện tử cá nhân</t>
  </si>
  <si>
    <t>a= Số người có chữ ký số hoặc chữ ký điện tử;
b= Tổng dân số từ 15 tuổi trở lên;
- Tỷ lệ=a/b
- Điểm: 
+ Tỷ lệ&gt;=50%: Điểm tối đa;
+ Tỷ lệ&lt;50%: Tỷ lệ/50%*Điểm tối đa</t>
  </si>
  <si>
    <t>Số lượng hộ gia đình có địa chỉ số (trên tổng số hộ gia đình)</t>
  </si>
  <si>
    <t>a= Số lượng hộ gia đình có địa chỉ số;
b= Tổng số hộ gia đình;
- Tỷ lệ=a/b;
- Điểm=Tỷ lệ*Điểm tối đa</t>
  </si>
  <si>
    <t>Số lượng người dân biết kỹ năng về công nghệ thông tin và truyền thông</t>
  </si>
  <si>
    <t>a= Số lượng người dân trong độ tuổi lao động được đào tạo kỹ năng số cơ bản;
b= Tổng dân số trong độ tuổi lao động;
- Tỷ lệ=a/b;
- Điểm:
+ Tỷ lệ&gt;=70%: Điểm tối đa;
+ Tỷ lệ&lt;=70%: Tỷ lệ/70%*Điểm tối đa.</t>
  </si>
  <si>
    <t>Tổng kinh phí đầu tư từ ngân sách nhà nước cho xã hội số</t>
  </si>
  <si>
    <t>Tổng kinh phí chi thường xuyên từ ngân sách nhà nước cho xã hội số</t>
  </si>
  <si>
    <t>Mức độ người dân được tham gia vào cùng cơ quan nhà nước giải quyết vấn đề của địa phương với chính quyền</t>
  </si>
  <si>
    <t>- Đã sử dụng: Điểm tối đa;
- Chưa sử dụng: 0 điểm</t>
  </si>
  <si>
    <t>Văn bản chỉ đạo chuyên đề về chuyển đổi số do người đứng đầu cấp Huyện (Chủ tịch cấp Huyện) ký</t>
  </si>
  <si>
    <t>a=Số lượng văn bản chỉ đạo chuyên đề về chuyển đổi số do người đứng đầu cấp Huyện (Chủ tịch cấp Huyện) ký;
b=Tổng số lượng văn bản chỉ đạo chuyên đề về chuyển đổi số của cấp Huyện theo yêu cầu của Bộ TTTT;
- Tỷ lệ=a/b
- Điểm=Tỷ lệ*Điểm tối đa</t>
  </si>
  <si>
    <t>a= Số lượng người dân trưởng thành có điện thoại thông minh;
b= Tổng dân số của cấp Huyện;
- Tỷ lệ=a/b
- Điểm=Tỷ lệ*Điểm tối đa</t>
  </si>
  <si>
    <t>a= Số lượng hộ gia đình có người có điện thoại thông minh;
b= Tổng số hộ gia đình của cấp Huyện
- Tỷ lệ=a/b
- Điểm=Tỷ lệ*Điểm tối đa</t>
  </si>
  <si>
    <t>a=Số lượng hộ gia đình có kết nối Internet băng rộng cáp quang;
b= Tổng số hộ gia đình của cấp Huyện;
- Tỷ lệ=a/b
- Điểm=Tỷ lệ*Điểm tối đa</t>
  </si>
  <si>
    <t>a= Số lượng UBND cấp xã của cấp Huyện kết nối mạng Truyền số liệu chuyên dùng;
b= Tổng số UBND cấp xã của cấp Huyện;
- Tỷ lệ=a/b
- Điểm=Tỷ lệ*Điểm tối đa</t>
  </si>
  <si>
    <t>Số lượng máy trạm của cơ quan nhà nước cài đặt phòng, chống mã độc</t>
  </si>
  <si>
    <t>Văn bản chỉ đạo chuyên đề về chuyển đổi số do người đứng đầu cấp Xã (Chủ tịch cấp Xã) ký</t>
  </si>
  <si>
    <t>a=Số lượng văn bản chỉ đạo chuyên đề về chuyển đổi số do người đứng đầu cấp Xã (Chủ tịch cấp Xã) ký;
b=Tổng số lượng văn bản chỉ đạo chuyên đề về chuyển đổi số của cấp Xã theo yêu cầu của Bộ TTTT;
- Tỷ lệ=a/b
- Điểm=Tỷ lệ*Điểm tối đa</t>
  </si>
  <si>
    <t>a= Số lượng người dân trưởng thành có điện thoại thông minh;
b= Tổng dân số của cấp Xã;
- Tỷ lệ=a/b
- Điểm=Tỷ lệ*Điểm tối đa</t>
  </si>
  <si>
    <t>a= Số lượng hộ gia đình có người có điện thoại thông minh;
b= Tổng số hộ gia đình của cấp Xã
- Tỷ lệ=a/b
- Điểm=Tỷ lệ*Điểm tối đa</t>
  </si>
  <si>
    <t>a=Số lượng hộ gia đình có kết nối Internet băng rộng cáp quang;
b= Tổng số hộ gia đình của cấp Xã;
- Tỷ lệ=a/b
- Điểm=Tỷ lệ*Điểm tối đa</t>
  </si>
  <si>
    <t>Cấp Xã</t>
  </si>
  <si>
    <t>Tham gia đầy đủ hội nghị, bồi dưỡng, tập huấn định kỳ hằng năm của tỉnh để phổ biến, quán triệt công tác chi cho chuyển đổi số</t>
  </si>
  <si>
    <t>Thực hiện theo chính sách của tỉnh về tỷ lệ chi Ngân sách nhà nước tối thiểu hằng năm cho chuyển đổi số</t>
  </si>
  <si>
    <t xml:space="preserve">Thang điểm: </t>
  </si>
  <si>
    <t>2.1</t>
  </si>
  <si>
    <t>2.2</t>
  </si>
  <si>
    <t>2.3</t>
  </si>
  <si>
    <t>2.4</t>
  </si>
  <si>
    <t>2.5</t>
  </si>
  <si>
    <t>2.6</t>
  </si>
  <si>
    <t>1.2</t>
  </si>
  <si>
    <t>1.1</t>
  </si>
  <si>
    <t>1.3</t>
  </si>
  <si>
    <t>1.4</t>
  </si>
  <si>
    <t>1.5</t>
  </si>
  <si>
    <t>1.6</t>
  </si>
  <si>
    <t>3.1</t>
  </si>
  <si>
    <t>3.2</t>
  </si>
  <si>
    <t>3.3</t>
  </si>
  <si>
    <t>3.4</t>
  </si>
  <si>
    <t>3.5</t>
  </si>
  <si>
    <t>4.1</t>
  </si>
  <si>
    <t>4.2</t>
  </si>
  <si>
    <t>4.3</t>
  </si>
  <si>
    <t>4.4</t>
  </si>
  <si>
    <t>4.7</t>
  </si>
  <si>
    <t>5.1</t>
  </si>
  <si>
    <t>5.2</t>
  </si>
  <si>
    <t>5.3</t>
  </si>
  <si>
    <t>5.4</t>
  </si>
  <si>
    <t>5.5</t>
  </si>
  <si>
    <t>5.6</t>
  </si>
  <si>
    <t>6.1</t>
  </si>
  <si>
    <t>6.2</t>
  </si>
  <si>
    <t>6.12</t>
  </si>
  <si>
    <t>6.13</t>
  </si>
  <si>
    <t>6.14</t>
  </si>
  <si>
    <t>6.15</t>
  </si>
  <si>
    <t>6.16</t>
  </si>
  <si>
    <t>6.17</t>
  </si>
  <si>
    <t>6.18</t>
  </si>
  <si>
    <t>7.1</t>
  </si>
  <si>
    <t>7.2</t>
  </si>
  <si>
    <t>7.3</t>
  </si>
  <si>
    <t>7.4</t>
  </si>
  <si>
    <t>7.5</t>
  </si>
  <si>
    <t>7.6</t>
  </si>
  <si>
    <t>7.7</t>
  </si>
  <si>
    <t>7.8</t>
  </si>
  <si>
    <t>7.9</t>
  </si>
  <si>
    <t>8.1</t>
  </si>
  <si>
    <t>8.2</t>
  </si>
  <si>
    <t>8.3</t>
  </si>
  <si>
    <t>8.4</t>
  </si>
  <si>
    <t>8.5</t>
  </si>
  <si>
    <t>8.6</t>
  </si>
  <si>
    <t>8.7</t>
  </si>
  <si>
    <t>8.8</t>
  </si>
  <si>
    <t>6.3</t>
  </si>
  <si>
    <t>6.4</t>
  </si>
  <si>
    <t>Cấp Huyện</t>
  </si>
  <si>
    <t>Thang điểm</t>
  </si>
  <si>
    <t>Cấp Sở</t>
  </si>
  <si>
    <t>Phương pháp tính điểm và xếp hạng</t>
  </si>
  <si>
    <t>Điểm = Tổng điểm đạt được cấp huyện</t>
  </si>
  <si>
    <t>Các Xã xếp hạng theo điểm từ cao đến thấp</t>
  </si>
  <si>
    <t>Điểm = Tổng điểm đạt được xã</t>
  </si>
  <si>
    <t>- Đã kết nối: Điểm tối đa
- Chưa kết nối: 0 điểm</t>
  </si>
  <si>
    <t>Mức 1: ≥ 30 triệu 100% điểm phần này.
Mức 2: ≥ 21 triệu  70% điểm phần này.
Mức 3: ≥ 15 triệu: 30% điểm phần này
Mức 4: &lt; 15 triệu: 0% điểm phần này
Đơn vị triệu đồng</t>
  </si>
  <si>
    <t>Mức 1: ≥ 15 triệu 100% điểm phần này.
Mức 2: ≥ 10 triệu  70% điểm phần này.
Mức 3: ≥ 5 triệu: 30% điểm phần này
Mức 4: &lt; 5 triệu: 0% điểm phần này
Đơn vị triệu đồng</t>
  </si>
  <si>
    <t>- Bí thư/Chủ tịch cấp xã: Điểm tối đa
- Phó Bí thư/Phó Chủ tịch cấp xã: 1/2*Điểm tối đa;
- Chưa có Ban chỉ đạo hoặc có nhưng Trưởng ban không phải Lãnh đạo cấp xã: 0 điểm</t>
  </si>
  <si>
    <t>Người đứng đầu Sở, ban, ngành là Trưởng ban Ban chỉ đạo chuyển đổi số của đơn vị</t>
  </si>
  <si>
    <t>Tên Sở, ban, ngành</t>
  </si>
  <si>
    <t>Sở, ban, ngành</t>
  </si>
  <si>
    <t>Thông tin liên hệ của Sở, ban, ngành</t>
  </si>
  <si>
    <t>Sở, ban, ngành có văn bản chỉ đạo về chuyển đổi số lĩnh vực</t>
  </si>
  <si>
    <t>a=Số lượng văn bản chỉ đạo chuyên đề về chuyển đổi số lĩnh vực do người đứng đầu Sở, ban, ngành (Giám đốc Sở, ban, ngành) ký;
b=Tổng số lượng văn bản chỉ đạo chuyên đề về chuyển đổi số lĩnh vực của Sở, ban, ngành theo yêu cầu của Bộ ngành, UBND tỉnh
- Tỷ lệ=a/b
- Điểm=Tỷ lệ*Điểm tối đa</t>
  </si>
  <si>
    <t>Sở, ban, ngành, huyện</t>
  </si>
  <si>
    <t>- Thủ trưởng đơn vị : Điểm tối đa
- Phó Thủ trưởng: 1/2*Điểm tối đa;
- Không có Lãnh đạo Sở, ban, ngành: 0 điểm</t>
  </si>
  <si>
    <t>Nguồn thu thập dữ liệu</t>
  </si>
  <si>
    <t>Phụ lục I</t>
  </si>
  <si>
    <t>(Kèm theo Quyết định số        /QĐ-UBND ngày      /     /2022 của UBND tỉnh Tây Ninh)</t>
  </si>
  <si>
    <t>Cổng/Trang TTĐT của Sở, ban, ngành có Chuyên mục, các bài viết tuyên truyền về chuyển đổi số</t>
  </si>
  <si>
    <t>- Đã có chuyên mục và số lượng tin, bài về Chuyển đổi số trong năm đạt:
+ Từ 10 trở lên: điểm tối đa; 
+ Từ 5 đến 9: 1/2 *Điểm tối đa;
+ Dưới 5: 1/4* Điểm tối đa; 
- Chưa có chuyên mục: 0 điểm</t>
  </si>
  <si>
    <t>Sở Thông tin và Truyền thông</t>
  </si>
  <si>
    <t xml:space="preserve">Tham gia đầy đủ các cuộc diễn tập,  ứng cứu sự cố ATTT </t>
  </si>
  <si>
    <t xml:space="preserve">-  Có tham gia: Điểm tối đa;
- Không tham gia: 0 điểm
</t>
  </si>
  <si>
    <t>Cổng/Trang thông tin điện tử của Sở, ban, ngành đáp ứng yêu cầu cung cấp thông tin trên môi trường mạng</t>
  </si>
  <si>
    <t>- Cung cấp đầy đủ: Điểm tối đa;
- Không đầy đủ: Tỷ lệ*Điểm tối đa;
- Không cung cấp: 0 điểm</t>
  </si>
  <si>
    <t>Thực hiện theo Điều 4, NĐ 42/2022/NĐ-CP</t>
  </si>
  <si>
    <t>https://opendata.tayninh.gov.vn/</t>
  </si>
  <si>
    <t>a= Tổng số hồ sơ giải quyết DVC trong năm;
b= Tổng số hồ sơ giải quyết trực tuyến của DVCTT một phần;
c= Tổng số hồ sơ giải quyết trực tuyến của DVCTT toàn trình;
- Tỷ lệ=(b+c)/a
- Điểm=
+ Tỷ lệ&gt;=80%: Điểm tối đa;
+ Tỷ lệ&lt;80%: Tỷ lệ/80%*Điểm tối đa</t>
  </si>
  <si>
    <t>Tỷ lệ số hoá hồ sơ kết quả giải quyết TTHC</t>
  </si>
  <si>
    <t>Trích xuất dữ liệu từ Hệ thống một cửa điện tử</t>
  </si>
  <si>
    <t>a= Tổng số hồ sơ giải quyết TTHC được số hoá;
b= Tổng số hồ sơ giải quyết TTHC;
- Tỷ lệ =a/b
- Điểm=Tỷ lệ*Điểm tối đa</t>
  </si>
  <si>
    <t>Tỷ lệ DVCTT toàn trình</t>
  </si>
  <si>
    <t xml:space="preserve">- Báo cáo đầy đủ, đúng thời gian: Điểm tối đa;
- Báo cáo trễ hạn: 1/2*Điểm tối đa;
- Không báo cáo: 0 điểm                                </t>
  </si>
  <si>
    <t>a= Tổng số DVCTT một phần có phát sinh hồ sơ (cả trực tuyến và không trực tuyến);
b= Tổng số DVCTT mức 4 toàn trình có phát sinh hồ sơ (cả trực tuyến và không trực tuyến);
c= Tổng số DVCTT một phần có phát sinh hồ sơ trực tuyến;
d= Tổng số DVCTTtoàn trình có phát sinh hồ sơ trực tuyến;
- Tỷ lệ=(c+d)/(a+b)
- Điểm=Tỷ lệ*Điểm tối đa</t>
  </si>
  <si>
    <t>Tên huyện, thị xã, thành phố</t>
  </si>
  <si>
    <t>Đơn vị phối hợp xác minh số liệu</t>
  </si>
  <si>
    <t>Tổng chi ngân sách nhà nước trên địa bàn</t>
  </si>
  <si>
    <t xml:space="preserve">Thông tin liên hệ </t>
  </si>
  <si>
    <t>Thông tin của huyện, thị xã, thành phố</t>
  </si>
  <si>
    <t>- Bí thư/Chủ tịch cấp huyện: Điểm tối đa
- Phó Bí thư/Phó Chủ tịch cấp Huyện: 1/2*Điểm tối đa;
- Chưa có Ban chỉ đạo hoặc có nhưng Trưởng ban không phải Lãnh đạo cấp Huyện: 0 điểm</t>
  </si>
  <si>
    <t>Cổng TTĐT/Trang của huyện có chuyên mục, các bài viết tuyên truyền về chuyển đổi số</t>
  </si>
  <si>
    <t>Có công chức, viên chức chuyên trách CĐS tham gia đầy đủ các hội nghị, chương trình bồi dưỡng, tập huấn về CĐS do UBND tỉnh, Sở TT&amp;TT tổ chức</t>
  </si>
  <si>
    <t>a= Số lượng HN, chương trình tham gia;
b= Tổng số lượng HN, chương trình do tỉnh tổ chức;
- Tỷ lệ = a/b;
- Điểm = Tỷ lệ*Điểm tối đa</t>
  </si>
  <si>
    <t>Ban hành văn bản hướng dẫn, triển khai, khuyến khích người dân, doanh nghiệp sử dụng dịch vụ công trực tuyến</t>
  </si>
  <si>
    <t>UBND huyện, thị xã, thành phố</t>
  </si>
  <si>
    <t>Doanh nghiệp viễn thông cung cấp số liệu xác minh</t>
  </si>
  <si>
    <t>Tỷ lệ xã/phường/thị trấn có công nghệ số cộng đồng (CNSCĐ)</t>
  </si>
  <si>
    <t>a= Số xã/phường/thị trấn có tổ CNSCĐ;
b= Tổng số xã/phường/thị trấn trên địa bàn;
- Tỷ lệ=a/b;
- Điểm=Tỷ lệ*Điểm tối đa</t>
  </si>
  <si>
    <t>a= Số thôn/xóm và tương đương có tổ CNSCĐ;
b= Tổng số thôn/xóm và tương đương trên địa bàn;
- Tỷ lệ=a/b;
- Điểm=Tỷ lệ*Điểm tối đa</t>
  </si>
  <si>
    <t>Có công chức, viên chức chuyên trách, kiêm nhiệm về chuyển đổi số</t>
  </si>
  <si>
    <t>Có công chức, viên chức chuyên trách, kiêm nhiệm về An toàn thông tin mạng</t>
  </si>
  <si>
    <t>Số lượng công chức, viên chức được phổ cập kỹ năng số cơ bản trên nền tảng OneTouch</t>
  </si>
  <si>
    <t>a= Số lượng công chức, viên chức được phổ cập kỹ năng số cơ bản trên nền tảng OneTouch;
b= Tổng số công chức, viên chức của cơ quan;
- Tỷ lệ a/b;
- Điểm=Tỷ lệ*Điểm tối đa</t>
  </si>
  <si>
    <t xml:space="preserve">
- Huyện có cập nhập dữ liệu ngành lên Cổng dữ liệu mở của tỉnh: Điểm tối đa
- Không cập nhật: 0 điểm</t>
  </si>
  <si>
    <t>Kiểm tra trên Hệ thống văn phòng điện tử egov</t>
  </si>
  <si>
    <t>Kiểm tra trên Hệ thống báo cáo của tỉnh</t>
  </si>
  <si>
    <t>a=Tổng số VB ký số của Lãnh đạo;;
b= Tổng số VB ký số của cơ quan;
- Tỷ lệ =a/b
- Điểm=Tỷ lệ*Điểm tối đa</t>
  </si>
  <si>
    <t>Tỷ lệ văn bản ký số của Lãnh đạo huyện</t>
  </si>
  <si>
    <t>Tỷ lệ văn bản ký số của Lãnh đạo Sở, ban, ngành</t>
  </si>
  <si>
    <t>a=Tổng số VB ký số Lãnh đạo;;
b= Tổng số VB ký số của cơ quan;
- Tỷ lệ =a/b
- Điểm=Tỷ lệ*Điểm tối đa</t>
  </si>
  <si>
    <t>Sở Kế hoạch và Đầu tư</t>
  </si>
  <si>
    <t>Cục Thuế</t>
  </si>
  <si>
    <t>Các doanh nghiệp bưu chính</t>
  </si>
  <si>
    <t>Bưu điện tỉnh, Bưu chính Viettel</t>
  </si>
  <si>
    <t>Người đứng đầu cấp Xã là Trưởng ban Ban chỉ đạo chuyển đổi số của đơn vị</t>
  </si>
  <si>
    <t>1.2.1</t>
  </si>
  <si>
    <t>1.2.2</t>
  </si>
  <si>
    <t>a=Số cuộc họp CĐS của tỉnh có Thủ trưởng Sở, ban, ngành tham gia;
b=Tổng số cuộc họp của CĐS;
- Tỷ lệ=a/b;
- Điểm=Tỷ lệ*Điểm tối đa</t>
  </si>
  <si>
    <t>Thủ trưởng  Sở, ban, ngành tham gia đầy đủ các cuộc họp về CĐS của tỉnh</t>
  </si>
  <si>
    <t>Thủ trưởng  Sở, ban, ngành chủ trì các cuộc họp CĐS của đơn vị</t>
  </si>
  <si>
    <t>a=Số cuộc họp CĐS của Sở, ban, ngành tỉnh có Thủ trưởng chủ trì;
b=Tổng số cuộc họp của CĐS của Sở, ban, ngành ;
- Tỷ lệ=a/b;
- Điểm=Tỷ lệ*Điểm tối đa</t>
  </si>
  <si>
    <t>Người đứng đầu Sở, ban, ngành tham gia và chủ trì, chỉ đạo chuyển đổi số của đơn vị</t>
  </si>
  <si>
    <t>a=Số cuộc họp CĐS của tỉnh có Bí thư/Chủ tịch huyện, thị xã, thành phố tham gia;
b=Tổng số cuộc họp của CĐS của tỉnh;
- Tỷ lệ=a/b;
- Điểm=Tỷ lệ*Điểm tối đa</t>
  </si>
  <si>
    <t>Bí thư/Chủ tịch huyện, thị xã, thành phố tham gia đầy đủ các cuộc họp về CĐS của tỉnh</t>
  </si>
  <si>
    <t>Bí thư/Chủ tịch huyện, thị xã, thành phố chủ trì các cuộc họp CĐS cấp huyện</t>
  </si>
  <si>
    <t>a=Số cuộc họp CĐS của huyện, thị xã, thành phố có Bí thư/Chủ tịch chủ trì;
b=Tổng số cuộc họp của CĐS của huyện, thị xã, thành phố;
- Tỷ lệ=a/b;
- Điểm=Tỷ lệ*Điểm tối đa</t>
  </si>
  <si>
    <t>Người đứng đầu huyện, thị xã, thành phố tham gia và chủ trì, chỉ đạo chuyển đổi số của đơn vị</t>
  </si>
  <si>
    <t>Xã/phường/thị trấn</t>
  </si>
  <si>
    <t>Thông tin Xã, phường, thị trấn</t>
  </si>
  <si>
    <t>Tên Xã, phường, thị trấn</t>
  </si>
  <si>
    <t>Xã, phường, thị trấn</t>
  </si>
  <si>
    <t>Người đứng đầu Xã, phường, thị trấn chủ trì, chỉ đạo chuyển đổi số của đơn vị</t>
  </si>
  <si>
    <t>Bí thư/Chủ tịch Xã, phường, thị trấn trấn tham gia đầy đủ các cuộc họp về CĐS của huyện., thị xã, thành phố</t>
  </si>
  <si>
    <t>a=Số cuộc họp CĐS của huyện, thị xã, thành phố có Bí thư/Chủ tịch Xã, phường, thị trấn tham gia;
b=Tổng số cuộc họp của CĐS của huyện, thị xã, thành phố;
- Tỷ lệ=a/b;
- Điểm=Tỷ lệ*Điểm tối đa</t>
  </si>
  <si>
    <t>a=Số cuộc họp CĐS của Xã, phường, thị trấn có Bí thư/Chủ tịch chủ trì;
b=Tổng số cuộc họp của CĐS củaXã, phường, thị trấn;
- Tỷ lệ=a/b;
- Điểm=Tỷ lệ*Điểm tối đa</t>
  </si>
  <si>
    <t>Cổng/Trang TTĐT của Xã có các bài viết tuyên truyền về chuyển đổi số</t>
  </si>
  <si>
    <t>Cổng/Trang thông tin điện tử của huyện, thị xã, thành phố đáp ứng yêu cầu cung cấp thông tin trên môi trường mạng</t>
  </si>
  <si>
    <t>Số lượng ấp, khu phố và tương đương</t>
  </si>
  <si>
    <t>Người đứng đầu huyện, thị xã, thành phố là Trưởng ban Ban chỉ đạo chuyển đổi số của đơn vị</t>
  </si>
  <si>
    <t>Tỷ lệ ấp, khu phố và tương đương có công nghệ số cộng đồng (CNSCĐ)</t>
  </si>
  <si>
    <t>Triển khai thực hiện các nhiệm vụ được giao theo Quyết định số 291/QĐ-UBND ngày 07/02/2022 về phê duyệt đề án hỗ trợ doanh nghiệp nhỏ và vừa</t>
  </si>
  <si>
    <t>Ban hành Kế hoạch Phát triển thương mại điện tử trên địa bàn huyện, thị xã, thành phố (Thực hiện theo Kế hoạch số 1239/KH-UBND ngày 15/4/2022)</t>
  </si>
  <si>
    <t>- Đã ban hành: Điểm tối đa;
- Chưa ban hành: 0 điểm</t>
  </si>
  <si>
    <t xml:space="preserve">Sở, ban, ngành </t>
  </si>
  <si>
    <t>Triển khai thực hiện các nhiệm vụ được giao theo Kế hoạch số 1239/KH-UBND ngày 15/4/2022 về phát triển thương mại điện tử trên địa bàn tỉnh năm 2022</t>
  </si>
  <si>
    <t>Triển khai thực hiện các nhiệm vụ được giao theo Kế hoạch số 3608/KH-UBND ngày 15/10/2021 về hỗ trợ đưa hộ sản xuất nông nghiệp lên sàn thương mại điện tử, thúc đẩy phát triển kinh tế số nông nghiệp, nông thôn tỉnh Tây Ninh</t>
  </si>
  <si>
    <t>Triển khai thực hiện các nhiệm vụ được giao theo Kế hoạch số 2383/KH-UBND ngày 28/7/2022 về Phát triển doanh nghiệp công nghệ số tỉnh Tây Ninh giai đoạn 2021-2025 và định hướng đến năm 2030</t>
  </si>
  <si>
    <t>Chỉ số chính</t>
  </si>
  <si>
    <t>Tổng điểm</t>
  </si>
  <si>
    <t>Ghi chú</t>
  </si>
  <si>
    <t>II. DTI cấp huyện</t>
  </si>
  <si>
    <t>I. DTI cấp sở, ngành</t>
  </si>
  <si>
    <t>Nhóm nền tảng chung</t>
  </si>
  <si>
    <t>Nhóm Chỉ số hoạt động</t>
  </si>
  <si>
    <t>III. DTI cấp xã</t>
  </si>
  <si>
    <t>Nhóm chỉ số hoạt động</t>
  </si>
  <si>
    <t>Các Huyện, thị xã, thành phố được xếp hạng theo điểm từ cao đến thấp</t>
  </si>
  <si>
    <t>Các Sở, ban, ngành được xếp hạng theo điểm từ cao đến thấp</t>
  </si>
  <si>
    <t>Điểm = Tổng điểm đạt được của Sở, ban, ngành</t>
  </si>
  <si>
    <t>8</t>
  </si>
  <si>
    <t>Chỉ số thành phần</t>
  </si>
  <si>
    <t>Tổng</t>
  </si>
  <si>
    <t>BỘ CHỈ SỐ ĐÁNH GIÁ MỨC ĐỘ CHUYỂN ĐỔI SỐ CẤP HUYỆN</t>
  </si>
  <si>
    <t>Phụ lục II</t>
  </si>
  <si>
    <t>Phụ lục III</t>
  </si>
  <si>
    <t>BỘ CHỈ SỐ ĐÁNH GIÁ MỨC ĐỘ CHUYỂN ĐỔI SỐ CẤP XÃ</t>
  </si>
  <si>
    <t xml:space="preserve">
BỘ CHỈ SỐ ĐÁNH GIÁ, XẾP HẠNG MỨC ĐỘ CHUYỂN ĐỔI SỐ TỈNH TÂY NINH</t>
  </si>
  <si>
    <t>PHỤ LỤC IV</t>
  </si>
  <si>
    <t>Số lượng cơ quan/đơn vị  thuộc, trực thuộc</t>
  </si>
  <si>
    <t>BỘ CHỈ SỐ ĐÁNH GIÁ MỨC ĐỘ CHUYỂN ĐỔI SỐ CẤP SỞ, BAN, NGÀNH</t>
  </si>
  <si>
    <t>6.5</t>
  </si>
  <si>
    <t>6.6</t>
  </si>
  <si>
    <t>6.7</t>
  </si>
  <si>
    <t>6.8</t>
  </si>
  <si>
    <t>6.9</t>
  </si>
  <si>
    <t>6.10</t>
  </si>
  <si>
    <t>6.11</t>
  </si>
  <si>
    <t>4.5</t>
  </si>
  <si>
    <t>4.6</t>
  </si>
  <si>
    <t>4.8</t>
  </si>
  <si>
    <t>7.10</t>
  </si>
  <si>
    <t>7.11</t>
  </si>
  <si>
    <t>7.12</t>
  </si>
  <si>
    <t>6.1.1</t>
  </si>
  <si>
    <t>6.1.2</t>
  </si>
  <si>
    <t>Cung cấp thông tin trên môi trường mạng theo quy định</t>
  </si>
  <si>
    <t xml:space="preserve"> Cổng/Trang thông tin điện tử của Xã, phường, thị trấn</t>
  </si>
  <si>
    <t>Có Cổng/Trang thông tin điện tử của Xã, phường, thị trấn</t>
  </si>
  <si>
    <t>Tỷ lệ văn bản ký số của Lãnh đạo Xã, phường, thị trấn</t>
  </si>
  <si>
    <t>Đã kết nối với mạng Truyền số liệu chuyên dùng của tỉnh</t>
  </si>
  <si>
    <t xml:space="preserve">Có tham gia cung cấp dữ liệu mở </t>
  </si>
  <si>
    <t xml:space="preserve">
- Cập nhập dữ liệu ngành lên Cổng dữ liệu mở của tỉnh: Điểm tối đa
- Không cập nhật: 0 điểm</t>
  </si>
  <si>
    <t>Có kết nối với trục LGSP của tỉnh để chia sẻ, khai thác dữ liệu có các CQNN khác sử dụng</t>
  </si>
  <si>
    <t>Sử dụng nền tảng Quản lý công chức, viên chức</t>
  </si>
  <si>
    <t>Sử dụng nền tảng Họp không giấy</t>
  </si>
  <si>
    <t>Kế hoạch hành động 5 năm về chuyển đổi số</t>
  </si>
  <si>
    <t>Kế hoạch hành động hằng năm về chuyển đổi số</t>
  </si>
  <si>
    <t>Có kết nối với LGSP để chia sẻ, khai thác dữ liệu có các CQNN khác sử dụng</t>
  </si>
  <si>
    <t>Có sử dụng dịch vụ dữ liệu trên Nền tảng tích hợp, chia sẻ dữ liệu quốc gia (NDXP)</t>
  </si>
  <si>
    <t xml:space="preserve">
- Triển khai từ 03 hệ thống trở lên: Điểm tối đa;
- Triển khai từ 01-02 hệ thống: 1/2 Điểm tối đa;
- Chưa triển khai: 0 điểm.</t>
  </si>
  <si>
    <t>Có triển khai các ứng dụng/CSDL chuyên ngành</t>
  </si>
  <si>
    <t>Có tổ chức các buổi tập huấn/cập nhật kiến thức về ATTT tại đơn vị</t>
  </si>
  <si>
    <t>-  Có tổ chức: Điểm tối đa;
- Không tổ chức: 0 điểm</t>
  </si>
  <si>
    <t xml:space="preserve">Số lượng sự cố không tự phát hiện </t>
  </si>
  <si>
    <t>-  Không có sự cố/tự phát hiện: Điểm tối đa;
-  Được cảnh báo: mỗi sự cố trừ 02 điểm</t>
  </si>
  <si>
    <t xml:space="preserve">Số lượng sự cố đã xử lý </t>
  </si>
  <si>
    <t>-  Có tham gia: Điểm tối đa;
- Không tham gia: 0 điểm</t>
  </si>
  <si>
    <t>- Đã triển khai: Điểm tối đa;
- Chưa hoàn thành: 0 điểm</t>
  </si>
  <si>
    <t>Có tương tác 2 chiều với người dân thông qua hệ thống hỏi đáp trực tuyến</t>
  </si>
  <si>
    <t>Có tương tác 2 chiều với người dân thông qua hệ thống 1022</t>
  </si>
  <si>
    <t>- Xử lý thông tin đúng hạn: Điểm tối đa
- Không xử lý hoặc trễ hạn: 0 điểm</t>
  </si>
  <si>
    <t>Kiểm tra trên hệ thống</t>
  </si>
  <si>
    <t>Công an tỉnh</t>
  </si>
  <si>
    <t>Ngân hàng Nhà nước</t>
  </si>
  <si>
    <t xml:space="preserve">Các đơn vị cung cấp dịch vụ </t>
  </si>
  <si>
    <t>Số lượng người dân được Tổ CNS cộng đồng tập huấn</t>
  </si>
  <si>
    <t>a = Số lượng doanh nghiệp nhỏ và vừa tiếp cận và tham gia Chương trình SMEdx trên địa bàn;
b  = Tổng số Doanh nghiệp nhỏ và vừa trên địa bàn;
Tỷ lệ = a/b.
Tỷ lệ ≥ 10%: điểm tối đa
Tỷ lệ &lt;10%: điểm = Điểm tối đa * tỷ lệ</t>
  </si>
  <si>
    <t>- Danh sách những hoạt động mà người dân cùng tham gia giải quyết vấn đề với chính quyền trên kênh trực tuyến;
- Hoạt động mà người dân tham gia giải quyết hiệu quả khi có 80% phản ánh là chính xác và được giải quyết;
- Mỗi hoạt động hiệu quả: 5 điểm;
- Tổng điểm không quá Điểm tối đa</t>
  </si>
  <si>
    <t>Kế hoạch hành động 5 năm  về chuyển đổi số</t>
  </si>
  <si>
    <t>5.6.1</t>
  </si>
  <si>
    <t>5.6.2</t>
  </si>
  <si>
    <t>5.6.3</t>
  </si>
  <si>
    <t>5.6.4</t>
  </si>
  <si>
    <t>Sử dụng nền tảng tích hợp, chia sẻ dữ liệu cấp tỉnh (LGSP)</t>
  </si>
  <si>
    <t>Sử dụng nền tảng phân tích, xử lý dữ liệu tổng hợp tập trung (IOC)</t>
  </si>
  <si>
    <t xml:space="preserve">Sử dụng nền tảng họp trực tuyến </t>
  </si>
  <si>
    <t>Sử dụng nền tảng văn phòng điện tử (egov)</t>
  </si>
  <si>
    <t>Sử dụng nền tảng hệ thống báo cáo (VSR)</t>
  </si>
  <si>
    <t>Sở Nội vụ</t>
  </si>
  <si>
    <t>- Có tổ chức: Điểm tối đa;
- Không tổ chức: 0 điểm</t>
  </si>
  <si>
    <t xml:space="preserve">Có Tổ công nghệ số cộng đồng </t>
  </si>
  <si>
    <t>- Đã có Tổ công nghệ số cộng đồng: Điểm tối đa;
- Chưa có: 0 điểm</t>
  </si>
  <si>
    <t xml:space="preserve">Tỷ lệ ấp/khu phố có Tổ công nghệ số cộng đồng  </t>
  </si>
  <si>
    <t>a=  Số ấp/khu phố có Tổ công nghệ số cộng đồng;
b= Tổng số ấp/khu phố trên địa bàn Xã, phường, thị trấn;
- Tỷ lệ = a/b;
- Điểm= Tỷ lệ*Điểm tối đa;</t>
  </si>
  <si>
    <t>Có tổ chức hoặc Ban hành văn bản tuyên truyền, phổ biến,  tập huấn/cập nhật kiến thức về ATTT tại đơn vị</t>
  </si>
  <si>
    <t>a= Tổng kinh phí đầu tư từ NSNN cho ATTT (triệu đồng) ;
b= Tổng số kinh phí đầu tư cho CNTT (triệu đồng);
- Tỷ lệ=a/b;
- Điểm=Tỷ lệ*100%
Thang điểm:
Mức 1 ≥  10 % (điểm tối đa)
Mức 2 ≥ 7% (70% điểm)
Mức 3 ≥ 3% (30% điểm)
Mức 4 &lt;3% (0 điểm)</t>
  </si>
  <si>
    <t>a= Tổng chi Ngân sách nhà nước cho chính quyền số (cụ thể kinh phí đầu tư và kinh phí chi thường xuyên là bao nhiêu), Đơn vị triệu đồng;
b= Tổng chi ngân sách nhà nước, Đơn vị triệu đồng;
- Tỷ lệ=a/b;
- Điểm:
+ Tỷ lệ&gt;=1%: Điểm tối đa;
- Tỷ lệ&lt;1%: Tỷ lệ/1%*Điểm tối đa.
Giải thích: chi cho chính quyền số là chi cho Ứng dụng CNTT phục vụ các hoạt động của cơ quan nhà nước</t>
  </si>
  <si>
    <t>a = Tổng kinh phí chi thường xuyên từ NSNN cho xã hội số (triệu đồng)
b  = Tổng chi ngân sách nhà nước trên địa bàn (triệu đồng);
Tỷ lệ = a/b.
Tỷ lệ ≥ 0.25%: điểm tối đa
Tỷ lệ &lt;0.25%: điểm = Điểm tối đa * tỷ lệ
Đề xuất chi cho xã hội số bao gồm tuyên truyền, đào tạo cho người dân về kỹ năng số, các hoạt động dịch vụ, sản phẩm  hỗ trợ khác giúp người dân tiếp cận môi trường số và chi khác theo quy định
Đơn vị triệu đồng</t>
  </si>
  <si>
    <t>a = Tổng kinh phí đầu tư từ NSNN cho xã hội số (triệu đồng)
b  = Tổng chi ngân sách nhà nước trên địa bàn (triệu đồng);
Tỷ lệ = a/b.
Tỷ lệ ≥ 0.25%: điểm tối đa
Tỷ lệ &lt;0.25%: điểm = Điểm tối đa * tỷ lệ
Đề xuất chi cho xã hội số bao gồm tuyên truyền, đào tạo cho người dân về kỹ năng số, các hoạt động dịch vụ, sản phẩm  hỗ trợ khác giúp người dân tiếp cận môi trường số và chi khác theo quy định
Đơn vị triệu đồng</t>
  </si>
  <si>
    <t>a = Tổng kinh phí đầu tư từ NSNN cho kinh tế số (triệu đồng)
b  = Tổng chi ngân sách nhà nước trên địa bàn (triệu đồng);
Tỷ lệ = a/b.
Tỷ lệ ≥ 0.25%: điểm tối đa
Tỷ lệ &lt;0.25%: điểm = Điểm tối đa * tỷ lệ</t>
  </si>
  <si>
    <t>a = Tổng kinh phí chi thường xuyên từ NSNN cho kinh tế số (triệu đồng)
b  = Tổng chi ngân sách nhà nước trên địa bàn (triệu đồng);
Tỷ lệ = a/b.
Tỷ lệ ≥ 0.25%: điểm tối đa
Tỷ lệ &lt;0.25%: điểm = Điểm tối đa * tỷ lệ</t>
  </si>
  <si>
    <t>Triệu đồng</t>
  </si>
  <si>
    <t>a = Giá trị tăng thêm của kinh tế số (triệu đồng);
b = Giá trị GRDP của địa bàn (triệu đồng);
Tỷ lệ = a/b
Tỷ lệ ≥ 20%: điểm tối đa
Tỷ lệ &lt; 20%: điểm = điểm tối đa * tỷ lệ</t>
  </si>
  <si>
    <t>Tổng số: 68 chỉ số thành phần</t>
  </si>
  <si>
    <t>Tổng điểm thành phần = 790 điểm</t>
  </si>
  <si>
    <t xml:space="preserve">Sở Thông tin và Truyền thông theo dõi đối với các lớp bồi dưỡng, tập huấn do TW, tỉnh tổ chức
Nếu cấp huyện tự tổ chức cung cấp các văn bản liên quan </t>
  </si>
  <si>
    <t>Cộng điểm từ 5.6.1 - 5.6.4</t>
  </si>
  <si>
    <t xml:space="preserve"> 1. Cơ sở dữ liệu quốc gia về Đăng ký doanh nghiệp (Bộ Kế hoạch và Đầu tư) </t>
  </si>
  <si>
    <t xml:space="preserve"> 2. Cơ sở dữ liệu quốc gia về dân cư (Bộ Công an) </t>
  </si>
  <si>
    <t xml:space="preserve"> 3. Cơ sở dữ liệu quốc gia về bảo hiểm (Bảo hiểm xã hội Việt Nam) </t>
  </si>
  <si>
    <t xml:space="preserve"> 4. Cơ sở dữ liệu đất đai quốc gia (phân hệ tập trung tại Bộ Tài nguyên và Môi trường) </t>
  </si>
  <si>
    <t xml:space="preserve"> 5. Cơ sở dữ liệu quốc gia về văn bản quy phạm pháp luật (Bộ Tư pháp) </t>
  </si>
  <si>
    <t xml:space="preserve"> 6. Hệ thống cấp phiếu lý lịch tư pháp trực tuyến (Bộ Tư pháp) </t>
  </si>
  <si>
    <t xml:space="preserve"> 7. Hệ thống thông tin đăng ký và quản lý hộ tịch (Bộ Tư pháp) </t>
  </si>
  <si>
    <t xml:space="preserve"> 8. Hệ thống cấp mã số đơn vị có quan hệ với ngân sách (Bộ Tài Chính) </t>
  </si>
  <si>
    <t xml:space="preserve"> 9. Hệ thống thông tin quản lý danh mục điện tử dùng chung của các cơ quan nhà nước phục vụ phát triển Chính phủ điện tử Việt Nam (Bộ Thông tin và Truyền thông) </t>
  </si>
  <si>
    <t xml:space="preserve"> 10. Liên thông TNMT-Thuế (Bộ Tài nguyên và Môi trường)</t>
  </si>
  <si>
    <t xml:space="preserve"> 11. Hệ thống phục vụ dịch vụ công của Tổng Công ty Bưu điện Việt Nam </t>
  </si>
  <si>
    <t xml:space="preserve"> </t>
  </si>
  <si>
    <t>Mục 6.4</t>
  </si>
  <si>
    <t>Có phân công công chức, viên chức chuyên trách, kiêm nhiệm về chuyển đổi số</t>
  </si>
  <si>
    <t>Có phân công công chức, viên chức chuyên trách, kiêm nhiệm về An toàn thông tin mạng</t>
  </si>
  <si>
    <t>- Có phân công: Điểm tối đa;
- Không phân công: 0 điểm</t>
  </si>
  <si>
    <t>a = Số lượng dịch vụ công trực tuyến toàn trình;
b= Tổng số dịch vụ công (gồm cụ thể cả mức độ 1; mức độ 2; mức độ 3; mức độ 4);
- Tỷ lệ=a/b
- Điểm=
+ Tỷ lệ=100%: Điểm tối đa;
+ Tỷ lệ&lt;100%: 0 điểm</t>
  </si>
  <si>
    <t xml:space="preserve">Sở Thông tin và Truyền thông </t>
  </si>
  <si>
    <t>Có tổ chức các buổi tập huấn/cập nhật kiến thức về ATTT tại đơn vị (hoặc văn bản triển khai; tin, bài tuyên truyền trên các kênh thông tin của đơn vị)</t>
  </si>
  <si>
    <t>Mức độ hài lòng với việc xử lý phản ánh qua Tin nhắn trên các nền tảng liên lạc (Zalo, Messenger…) hoặc Kênh khác (sử dụng hình thức điện tử, nêu rõ loại kênh nếu có)</t>
  </si>
  <si>
    <t xml:space="preserve">a = Số lượng người dân đánh giá hài lòng;
b = Số lượng người dân tham gia đánh giá;
- Tỷ lệ = a/b;
- Điểm = Tỷ lệ*Điểm tối đa
</t>
  </si>
  <si>
    <t>Có công chức, chuyên trách, kiêm nhiệm về chuyển đổi số</t>
  </si>
  <si>
    <t>Có công chức, chuyên trách, kiêm nhiệm về An toàn thông tin mạng</t>
  </si>
  <si>
    <t>Số lượng công chức được phổ cập kỹ năng số cơ bản trên nền tảng OneTouch</t>
  </si>
  <si>
    <t>Tỷ lệ công chức  được bồi dưỡng, tập huấn về chuyển đổi số</t>
  </si>
  <si>
    <t>a= Số lượng công chức được bồi dưỡng, tập huấn về chuyển đổi số;
b= Tổng số công chức, viên chức;
- Tỷ lệ=a/b;
- Điểm=Tỷ lệ*Điểm tối đa</t>
  </si>
  <si>
    <t>1.7</t>
  </si>
  <si>
    <t>1.8</t>
  </si>
  <si>
    <t>1.9</t>
  </si>
  <si>
    <t>1.10</t>
  </si>
  <si>
    <t>1.11</t>
  </si>
  <si>
    <t>1.12</t>
  </si>
  <si>
    <t>1.13</t>
  </si>
  <si>
    <t>1.14</t>
  </si>
  <si>
    <t>1.15</t>
  </si>
  <si>
    <t>1.16</t>
  </si>
  <si>
    <t>1.17</t>
  </si>
  <si>
    <t>1.18</t>
  </si>
  <si>
    <t>1.19</t>
  </si>
  <si>
    <t>1.20</t>
  </si>
  <si>
    <t>1.21</t>
  </si>
  <si>
    <t>Cục Thống kê</t>
  </si>
  <si>
    <t>Bưu điện huyện  huyện, thị xã, thành phố</t>
  </si>
  <si>
    <t>Tổng số: 40 chỉ số thành phần</t>
  </si>
  <si>
    <t>Tổng số: 56 chỉ số thành phần</t>
  </si>
  <si>
    <t>Tổng điểm thành phần = 650 điểm</t>
  </si>
  <si>
    <t>Tổng điểm thành phần = 430 điểm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</si>
</sst>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font>
      <sz val="11"/>
      <color theme="1"/>
      <name val="Calibri"/>
      <family val="2"/>
      <charset val="163"/>
      <scheme val="minor"/>
    </font>
    <font>
      <sz val="12"/>
      <name val="Times New Roman"/>
      <family val="1"/>
      <charset val="163"/>
    </font>
    <font>
      <b/>
      <sz val="12"/>
      <name val="Times New Roman"/>
      <family val="1"/>
      <charset val="163"/>
    </font>
    <font>
      <sz val="11"/>
      <name val="Calibri"/>
      <family val="2"/>
      <charset val="163"/>
      <scheme val="minor"/>
    </font>
    <font>
      <b/>
      <sz val="10"/>
      <color theme="1"/>
      <name val="Times New Roman"/>
      <family val="1"/>
    </font>
    <font>
      <sz val="10"/>
      <color theme="1"/>
      <name val="Times New Roman"/>
      <family val="1"/>
    </font>
    <font>
      <b/>
      <i/>
      <sz val="10"/>
      <color theme="1"/>
      <name val="Times New Roman"/>
      <family val="1"/>
    </font>
    <font>
      <i/>
      <sz val="10"/>
      <color theme="1"/>
      <name val="Times New Roman"/>
      <family val="1"/>
    </font>
    <font>
      <sz val="10"/>
      <name val="Times New Roman"/>
      <family val="1"/>
    </font>
    <font>
      <sz val="12"/>
      <color theme="1"/>
      <name val="Times New Roman"/>
      <family val="1"/>
      <charset val="163"/>
    </font>
    <font>
      <b/>
      <sz val="12"/>
      <color theme="1"/>
      <name val="Times New Roman"/>
      <family val="1"/>
      <charset val="163"/>
    </font>
    <font>
      <i/>
      <sz val="11"/>
      <color theme="1"/>
      <name val="Calibri"/>
      <family val="2"/>
      <charset val="163"/>
      <scheme val="minor"/>
    </font>
    <font>
      <sz val="8"/>
      <name val="Calibri"/>
      <family val="2"/>
      <charset val="163"/>
      <scheme val="minor"/>
    </font>
    <font>
      <sz val="10"/>
      <color rgb="FFFF0000"/>
      <name val="Times New Roman"/>
      <family val="1"/>
    </font>
    <font>
      <i/>
      <sz val="10"/>
      <name val="Times New Roman"/>
      <family val="1"/>
    </font>
    <font>
      <sz val="10"/>
      <color rgb="FF0070C0"/>
      <name val="Times New Roman"/>
      <family val="1"/>
    </font>
    <font>
      <sz val="11"/>
      <color rgb="FF0070C0"/>
      <name val="Calibri"/>
      <family val="2"/>
      <charset val="163"/>
      <scheme val="minor"/>
    </font>
    <font>
      <sz val="10"/>
      <name val="&quot;Times New Roman&quot;"/>
    </font>
    <font>
      <sz val="10"/>
      <color theme="1"/>
      <name val="&quot;Times New Roman&quot;"/>
    </font>
    <font>
      <sz val="11"/>
      <color rgb="FFFF0000"/>
      <name val="Calibri"/>
      <family val="2"/>
      <charset val="163"/>
      <scheme val="minor"/>
    </font>
    <font>
      <b/>
      <sz val="14"/>
      <color rgb="FF000000"/>
      <name val="Times New Roman"/>
      <family val="1"/>
    </font>
    <font>
      <i/>
      <sz val="14"/>
      <color rgb="FF000000"/>
      <name val="Times New Roman"/>
      <family val="1"/>
    </font>
    <font>
      <b/>
      <sz val="10"/>
      <name val="Times New Roman"/>
      <family val="1"/>
    </font>
    <font>
      <b/>
      <i/>
      <sz val="10"/>
      <name val="Times New Roman"/>
      <family val="1"/>
    </font>
    <font>
      <sz val="12"/>
      <color theme="1"/>
      <name val="Calibri"/>
      <family val="2"/>
      <charset val="163"/>
      <scheme val="minor"/>
    </font>
    <font>
      <sz val="12"/>
      <name val="Times New Roman"/>
      <family val="1"/>
    </font>
    <font>
      <sz val="11"/>
      <color theme="1"/>
      <name val="Calibri"/>
      <family val="2"/>
      <charset val="163"/>
      <scheme val="minor"/>
    </font>
    <font>
      <b/>
      <sz val="11"/>
      <color theme="1"/>
      <name val="Times New Roman"/>
      <family val="1"/>
    </font>
    <font>
      <sz val="11"/>
      <color theme="1"/>
      <name val="Times New Roman"/>
      <family val="1"/>
    </font>
    <font>
      <b/>
      <sz val="13"/>
      <color theme="1"/>
      <name val="Times New Roman"/>
      <family val="1"/>
    </font>
    <font>
      <i/>
      <sz val="13"/>
      <color rgb="FF000000"/>
      <name val="Times New Roman"/>
      <family val="1"/>
    </font>
    <font>
      <sz val="13"/>
      <color theme="1"/>
      <name val="Times New Roman"/>
      <family val="1"/>
    </font>
    <font>
      <sz val="13"/>
      <color rgb="FFFF0000"/>
      <name val="Times New Roman"/>
      <family val="1"/>
    </font>
    <font>
      <sz val="13"/>
      <name val="Times New Roman"/>
      <family val="1"/>
    </font>
    <font>
      <b/>
      <sz val="13"/>
      <name val="Times New Roman"/>
      <family val="1"/>
    </font>
    <font>
      <sz val="9"/>
      <color indexed="81"/>
      <name val="Tahoma"/>
    </font>
    <font>
      <b/>
      <sz val="9"/>
      <color indexed="81"/>
      <name val="Tahoma"/>
    </font>
    <font>
      <b/>
      <sz val="14"/>
      <name val="Times New Roman"/>
      <family val="1"/>
    </font>
    <font>
      <i/>
      <sz val="14"/>
      <name val="Times New Roman"/>
      <family val="1"/>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6" fillId="0" borderId="0"/>
  </cellStyleXfs>
  <cellXfs count="135">
    <xf numFmtId="0" fontId="0" fillId="0" borderId="0" xfId="0"/>
    <xf numFmtId="0" fontId="1" fillId="0" borderId="0" xfId="0" applyFont="1" applyAlignment="1">
      <alignment horizontal="left" vertical="center" wrapText="1"/>
    </xf>
    <xf numFmtId="0" fontId="3" fillId="0" borderId="0" xfId="0" applyFont="1" applyAlignment="1">
      <alignment horizontal="center" wrapText="1"/>
    </xf>
    <xf numFmtId="0" fontId="3" fillId="0" borderId="0" xfId="0" applyFont="1" applyAlignment="1">
      <alignment horizontal="left" wrapText="1"/>
    </xf>
    <xf numFmtId="0" fontId="5" fillId="3" borderId="1" xfId="0" applyFont="1" applyFill="1" applyBorder="1" applyAlignment="1">
      <alignment horizontal="center" vertical="center" wrapText="1"/>
    </xf>
    <xf numFmtId="0" fontId="5" fillId="3" borderId="1" xfId="0" quotePrefix="1"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wrapText="1"/>
    </xf>
    <xf numFmtId="0" fontId="0" fillId="0" borderId="0" xfId="0"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quotePrefix="1"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quotePrefix="1"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wrapText="1"/>
    </xf>
    <xf numFmtId="0" fontId="0" fillId="0" borderId="0" xfId="0" applyAlignment="1">
      <alignment horizontal="left" wrapText="1"/>
    </xf>
    <xf numFmtId="0" fontId="0" fillId="0" borderId="1" xfId="0" applyBorder="1"/>
    <xf numFmtId="0" fontId="11" fillId="0" borderId="0" xfId="0" applyFont="1"/>
    <xf numFmtId="0" fontId="5" fillId="0" borderId="1" xfId="0" quotePrefix="1" applyFont="1" applyBorder="1" applyAlignment="1">
      <alignment vertical="center" wrapText="1"/>
    </xf>
    <xf numFmtId="0" fontId="8" fillId="0" borderId="1" xfId="0" quotePrefix="1" applyFont="1" applyBorder="1" applyAlignment="1">
      <alignment horizontal="left" vertical="center" wrapText="1"/>
    </xf>
    <xf numFmtId="0" fontId="8"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8" fillId="0" borderId="1" xfId="0" applyFont="1" applyBorder="1" applyAlignment="1">
      <alignment horizontal="center" vertical="center" wrapText="1"/>
    </xf>
    <xf numFmtId="0" fontId="3" fillId="0" borderId="0" xfId="0" applyFont="1"/>
    <xf numFmtId="0" fontId="15" fillId="0" borderId="1" xfId="0" applyFont="1" applyBorder="1" applyAlignment="1">
      <alignment horizontal="center" vertical="center" wrapText="1"/>
    </xf>
    <xf numFmtId="0" fontId="16" fillId="0" borderId="0" xfId="0" applyFont="1"/>
    <xf numFmtId="0" fontId="0" fillId="3" borderId="0" xfId="0" applyFill="1"/>
    <xf numFmtId="0" fontId="19" fillId="0" borderId="0" xfId="0" applyFont="1"/>
    <xf numFmtId="0" fontId="16" fillId="0" borderId="1" xfId="0" applyFont="1" applyBorder="1"/>
    <xf numFmtId="0" fontId="3" fillId="0" borderId="1" xfId="0" applyFont="1" applyBorder="1"/>
    <xf numFmtId="0" fontId="19" fillId="0" borderId="1" xfId="0" applyFont="1" applyBorder="1"/>
    <xf numFmtId="0" fontId="0" fillId="3" borderId="1" xfId="0" applyFill="1" applyBorder="1"/>
    <xf numFmtId="0" fontId="0" fillId="0" borderId="0" xfId="0" applyAlignment="1">
      <alignment horizontal="center"/>
    </xf>
    <xf numFmtId="0" fontId="8" fillId="0" borderId="1" xfId="0" quotePrefix="1" applyFont="1" applyBorder="1" applyAlignment="1">
      <alignment horizontal="left" wrapText="1"/>
    </xf>
    <xf numFmtId="0" fontId="1" fillId="0" borderId="0" xfId="0" applyFont="1" applyAlignment="1">
      <alignment horizontal="center" vertical="center"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0" fillId="4" borderId="1" xfId="0" applyFill="1" applyBorder="1"/>
    <xf numFmtId="0" fontId="5" fillId="4" borderId="1" xfId="0" applyFont="1" applyFill="1" applyBorder="1" applyAlignment="1">
      <alignment horizontal="justify" vertical="center" wrapText="1"/>
    </xf>
    <xf numFmtId="0" fontId="6" fillId="4" borderId="1" xfId="0" quotePrefix="1" applyFont="1" applyFill="1" applyBorder="1" applyAlignment="1">
      <alignment horizontal="left" vertical="center" wrapText="1"/>
    </xf>
    <xf numFmtId="0" fontId="6" fillId="4" borderId="1" xfId="0" applyFont="1" applyFill="1" applyBorder="1" applyAlignment="1">
      <alignment vertical="center" wrapText="1"/>
    </xf>
    <xf numFmtId="0" fontId="17" fillId="0" borderId="0" xfId="0" applyFont="1" applyAlignment="1">
      <alignment horizontal="left" wrapText="1"/>
    </xf>
    <xf numFmtId="0" fontId="4"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6" fillId="4" borderId="1" xfId="0" applyFont="1" applyFill="1" applyBorder="1" applyAlignment="1">
      <alignment horizontal="justify" vertical="center" wrapText="1"/>
    </xf>
    <xf numFmtId="0" fontId="8" fillId="4"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2" fillId="0" borderId="1" xfId="0" applyFont="1" applyBorder="1" applyAlignment="1">
      <alignment horizontal="left" vertical="center" wrapText="1"/>
    </xf>
    <xf numFmtId="0" fontId="23" fillId="4" borderId="1" xfId="0" applyFont="1" applyFill="1" applyBorder="1" applyAlignment="1">
      <alignment horizontal="center" vertical="center" wrapText="1"/>
    </xf>
    <xf numFmtId="0" fontId="23" fillId="4" borderId="1" xfId="0" applyFont="1" applyFill="1" applyBorder="1" applyAlignment="1">
      <alignment vertical="center" wrapText="1"/>
    </xf>
    <xf numFmtId="0" fontId="23" fillId="4" borderId="1" xfId="0" applyFont="1" applyFill="1" applyBorder="1" applyAlignment="1">
      <alignment horizontal="justify" vertical="center" wrapText="1"/>
    </xf>
    <xf numFmtId="0" fontId="8" fillId="4"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0" xfId="0" applyFont="1" applyFill="1" applyAlignment="1">
      <alignment horizontal="left" vertical="center" wrapText="1"/>
    </xf>
    <xf numFmtId="0" fontId="5" fillId="3" borderId="0" xfId="0" applyFont="1" applyFill="1" applyAlignment="1">
      <alignment horizontal="center" vertical="center" wrapText="1"/>
    </xf>
    <xf numFmtId="0" fontId="5" fillId="3" borderId="0" xfId="0" applyFont="1" applyFill="1" applyAlignment="1">
      <alignment horizontal="left" vertical="center" wrapText="1"/>
    </xf>
    <xf numFmtId="0" fontId="24" fillId="0" borderId="0" xfId="0" applyFont="1"/>
    <xf numFmtId="0" fontId="24" fillId="0" borderId="0" xfId="0" applyFont="1" applyAlignment="1">
      <alignment horizontal="center"/>
    </xf>
    <xf numFmtId="0" fontId="5" fillId="4" borderId="1" xfId="0" quotePrefix="1" applyFont="1" applyFill="1" applyBorder="1" applyAlignment="1">
      <alignment horizontal="left" vertical="center" wrapText="1"/>
    </xf>
    <xf numFmtId="49" fontId="6" fillId="4" borderId="1" xfId="0" applyNumberFormat="1" applyFont="1" applyFill="1" applyBorder="1" applyAlignment="1">
      <alignment horizontal="center" vertical="center" wrapText="1"/>
    </xf>
    <xf numFmtId="0" fontId="27" fillId="0" borderId="0" xfId="0" applyFont="1" applyAlignment="1">
      <alignment horizontal="center" vertical="center"/>
    </xf>
    <xf numFmtId="0" fontId="28" fillId="0" borderId="0" xfId="0" applyFont="1"/>
    <xf numFmtId="0" fontId="27" fillId="0" borderId="1" xfId="0" applyFont="1" applyBorder="1"/>
    <xf numFmtId="0" fontId="28" fillId="0" borderId="1" xfId="0" applyFont="1" applyBorder="1"/>
    <xf numFmtId="0" fontId="28" fillId="2" borderId="1" xfId="0" applyFont="1" applyFill="1" applyBorder="1"/>
    <xf numFmtId="0" fontId="25" fillId="0" borderId="0" xfId="0" applyFont="1" applyAlignment="1">
      <alignment horizontal="left" vertical="center" wrapText="1"/>
    </xf>
    <xf numFmtId="0" fontId="21" fillId="0" borderId="0" xfId="0" applyFont="1" applyAlignment="1">
      <alignment vertical="center" wrapText="1"/>
    </xf>
    <xf numFmtId="0" fontId="29" fillId="5"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9" fillId="3" borderId="1" xfId="0" applyFont="1" applyFill="1" applyBorder="1" applyAlignment="1">
      <alignment horizontal="left" vertical="center" wrapText="1"/>
    </xf>
    <xf numFmtId="0" fontId="31" fillId="0" borderId="1" xfId="0" applyFont="1" applyBorder="1" applyAlignment="1">
      <alignment horizontal="center" vertical="center" wrapText="1"/>
    </xf>
    <xf numFmtId="0" fontId="31" fillId="0" borderId="1" xfId="0" applyFont="1" applyBorder="1" applyAlignment="1">
      <alignment vertical="center" wrapText="1"/>
    </xf>
    <xf numFmtId="0" fontId="32" fillId="0" borderId="1" xfId="0" applyFont="1" applyBorder="1" applyAlignment="1">
      <alignment vertical="center" wrapText="1"/>
    </xf>
    <xf numFmtId="0" fontId="29" fillId="0" borderId="1" xfId="0" applyFont="1" applyBorder="1" applyAlignment="1">
      <alignment horizontal="center" vertical="center" wrapText="1"/>
    </xf>
    <xf numFmtId="0" fontId="29" fillId="0" borderId="1" xfId="0" applyFont="1" applyBorder="1" applyAlignment="1">
      <alignment vertical="center" wrapText="1"/>
    </xf>
    <xf numFmtId="0" fontId="29" fillId="0" borderId="1" xfId="0" applyFont="1" applyBorder="1"/>
    <xf numFmtId="0" fontId="31" fillId="0" borderId="0" xfId="0" applyFont="1" applyAlignment="1">
      <alignment horizontal="center" vertical="center" wrapText="1"/>
    </xf>
    <xf numFmtId="0" fontId="31" fillId="0" borderId="0" xfId="0" applyFont="1" applyAlignment="1">
      <alignment vertical="center" wrapText="1"/>
    </xf>
    <xf numFmtId="0" fontId="29" fillId="0" borderId="0" xfId="0" applyFont="1" applyAlignment="1">
      <alignment horizontal="center"/>
    </xf>
    <xf numFmtId="0" fontId="29" fillId="0" borderId="0" xfId="0" applyFont="1"/>
    <xf numFmtId="0" fontId="29" fillId="0" borderId="1" xfId="0" applyFont="1" applyBorder="1" applyAlignment="1">
      <alignment horizontal="left" vertical="center" wrapText="1"/>
    </xf>
    <xf numFmtId="0" fontId="33" fillId="0" borderId="1" xfId="0" applyFont="1" applyBorder="1" applyAlignment="1">
      <alignment horizontal="center" vertical="center" wrapText="1"/>
    </xf>
    <xf numFmtId="0" fontId="29" fillId="0" borderId="1" xfId="0" applyFont="1" applyBorder="1" applyAlignment="1">
      <alignment horizontal="center"/>
    </xf>
    <xf numFmtId="0" fontId="33" fillId="0" borderId="1" xfId="0" applyFont="1" applyBorder="1" applyAlignment="1">
      <alignment vertical="center" wrapText="1"/>
    </xf>
    <xf numFmtId="0" fontId="34" fillId="0" borderId="1" xfId="0" applyFont="1" applyBorder="1" applyAlignment="1">
      <alignment horizontal="center" vertical="center" wrapText="1"/>
    </xf>
    <xf numFmtId="0" fontId="34" fillId="0" borderId="1" xfId="0" applyFont="1" applyBorder="1" applyAlignment="1">
      <alignment vertical="center" wrapText="1"/>
    </xf>
    <xf numFmtId="0" fontId="28" fillId="0" borderId="0" xfId="0" applyFont="1" applyAlignment="1">
      <alignment horizontal="center"/>
    </xf>
    <xf numFmtId="0" fontId="18" fillId="0" borderId="0" xfId="0" applyFont="1" applyAlignment="1">
      <alignment horizontal="left" wrapText="1"/>
    </xf>
    <xf numFmtId="0" fontId="8" fillId="3" borderId="1" xfId="0" quotePrefix="1" applyFont="1" applyFill="1" applyBorder="1" applyAlignment="1">
      <alignment horizontal="left" vertical="center" wrapText="1"/>
    </xf>
    <xf numFmtId="0" fontId="23" fillId="3" borderId="1" xfId="0" applyFont="1" applyFill="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8" fillId="0" borderId="1" xfId="0" quotePrefix="1" applyFont="1" applyBorder="1" applyAlignment="1">
      <alignment vertical="center" wrapText="1"/>
    </xf>
    <xf numFmtId="0" fontId="13" fillId="3"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3" fillId="0" borderId="0" xfId="0" applyFont="1" applyAlignment="1">
      <alignment horizontal="center"/>
    </xf>
    <xf numFmtId="0" fontId="23" fillId="0" borderId="1" xfId="0" applyFont="1" applyBorder="1" applyAlignment="1">
      <alignment horizontal="left" vertical="center" wrapText="1"/>
    </xf>
    <xf numFmtId="0" fontId="8" fillId="0" borderId="1" xfId="0" quotePrefix="1" applyFont="1" applyBorder="1" applyAlignment="1">
      <alignment horizontal="center" vertical="center" wrapText="1"/>
    </xf>
    <xf numFmtId="0" fontId="23" fillId="4" borderId="1" xfId="0" applyFont="1" applyFill="1" applyBorder="1" applyAlignment="1">
      <alignment horizontal="left" vertical="center" wrapText="1"/>
    </xf>
    <xf numFmtId="0" fontId="23" fillId="4" borderId="1" xfId="0" quotePrefix="1" applyFont="1" applyFill="1" applyBorder="1" applyAlignment="1">
      <alignment horizontal="left" vertical="center" wrapText="1"/>
    </xf>
    <xf numFmtId="0" fontId="0" fillId="0" borderId="1" xfId="0" applyBorder="1" applyAlignment="1">
      <alignment horizontal="center"/>
    </xf>
    <xf numFmtId="0" fontId="5" fillId="0" borderId="0" xfId="0" applyFont="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3" fillId="0" borderId="1" xfId="0" quotePrefix="1" applyFont="1" applyBorder="1" applyAlignment="1">
      <alignment vertical="center" wrapText="1"/>
    </xf>
    <xf numFmtId="0" fontId="29" fillId="0" borderId="0" xfId="0" applyFont="1" applyAlignment="1">
      <alignment horizontal="centerContinuous"/>
    </xf>
    <xf numFmtId="0" fontId="29" fillId="0" borderId="0" xfId="0" applyFont="1" applyAlignment="1">
      <alignment horizontal="centerContinuous" wrapText="1"/>
    </xf>
    <xf numFmtId="0" fontId="30" fillId="0" borderId="0" xfId="0" applyFont="1" applyAlignment="1">
      <alignment horizontal="centerContinuous" vertical="center" wrapText="1"/>
    </xf>
    <xf numFmtId="0" fontId="20" fillId="0" borderId="0" xfId="0" applyFont="1" applyAlignment="1">
      <alignment horizontal="centerContinuous" vertical="center" wrapText="1"/>
    </xf>
    <xf numFmtId="0" fontId="21" fillId="0" borderId="0" xfId="0" applyFont="1" applyAlignment="1">
      <alignment horizontal="centerContinuous" vertical="center" wrapText="1"/>
    </xf>
    <xf numFmtId="0" fontId="10" fillId="0" borderId="0" xfId="0" applyFont="1" applyAlignment="1">
      <alignment horizontal="centerContinuous" vertical="center" wrapText="1"/>
    </xf>
    <xf numFmtId="0" fontId="9" fillId="0" borderId="0" xfId="0" applyFont="1" applyAlignment="1">
      <alignment horizontal="centerContinuous" vertical="center" wrapText="1"/>
    </xf>
    <xf numFmtId="0" fontId="4" fillId="5" borderId="1" xfId="0" applyFont="1" applyFill="1" applyBorder="1" applyAlignment="1">
      <alignment horizontal="center" vertical="center" wrapText="1"/>
    </xf>
    <xf numFmtId="0" fontId="5" fillId="0" borderId="0" xfId="0" applyFont="1" applyAlignment="1">
      <alignment horizontal="left" vertical="center"/>
    </xf>
    <xf numFmtId="0" fontId="37" fillId="0" borderId="0" xfId="0" applyFont="1" applyAlignment="1">
      <alignment horizontal="centerContinuous" vertical="center" wrapText="1"/>
    </xf>
    <xf numFmtId="0" fontId="38" fillId="0" borderId="0" xfId="0" applyFont="1" applyAlignment="1">
      <alignment horizontal="centerContinuous" vertical="center" wrapText="1"/>
    </xf>
    <xf numFmtId="0" fontId="22" fillId="5" borderId="1" xfId="0" applyFont="1" applyFill="1" applyBorder="1" applyAlignment="1">
      <alignment horizontal="center" vertical="center" wrapText="1"/>
    </xf>
    <xf numFmtId="0" fontId="34" fillId="0" borderId="0" xfId="0" applyFont="1" applyAlignment="1">
      <alignment horizontal="left" vertical="center"/>
    </xf>
    <xf numFmtId="0" fontId="29" fillId="0" borderId="2" xfId="0" applyFont="1" applyBorder="1" applyAlignment="1">
      <alignment horizontal="left" vertical="center"/>
    </xf>
    <xf numFmtId="0" fontId="28" fillId="0" borderId="0" xfId="0" applyFont="1" applyAlignment="1">
      <alignment horizontal="left" vertical="center" wrapText="1"/>
    </xf>
    <xf numFmtId="0" fontId="10" fillId="0" borderId="0" xfId="0" applyFont="1" applyAlignment="1">
      <alignment horizontal="right" vertical="center" wrapText="1"/>
    </xf>
    <xf numFmtId="0" fontId="2" fillId="0" borderId="0" xfId="0" applyFont="1" applyAlignment="1">
      <alignment horizontal="righ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opendata.tayninh.gov.vn/"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opendata.tayninh.gov.vn/" TargetMode="External"/><Relationship Id="rId1" Type="http://schemas.openxmlformats.org/officeDocument/2006/relationships/hyperlink" Target="https://opendata.tayninh.gov.v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abSelected="1" topLeftCell="A37" zoomScaleNormal="100" zoomScalePageLayoutView="96" workbookViewId="0">
      <selection activeCell="C2" sqref="C2"/>
    </sheetView>
  </sheetViews>
  <sheetFormatPr defaultColWidth="9.140625" defaultRowHeight="15.75"/>
  <cols>
    <col min="1" max="1" width="5.85546875" style="68" customWidth="1"/>
    <col min="2" max="2" width="28.140625" style="68" customWidth="1"/>
    <col min="3" max="3" width="19.28515625" style="68" customWidth="1"/>
    <col min="4" max="4" width="13" style="69" customWidth="1"/>
    <col min="5" max="5" width="14.7109375" style="68" customWidth="1"/>
    <col min="6" max="16384" width="9.140625" style="68"/>
  </cols>
  <sheetData>
    <row r="1" spans="1:7" ht="21" customHeight="1">
      <c r="A1" s="118" t="s">
        <v>302</v>
      </c>
      <c r="B1" s="118"/>
      <c r="C1" s="118"/>
      <c r="D1" s="118"/>
      <c r="E1" s="118"/>
    </row>
    <row r="2" spans="1:7" ht="25.5" customHeight="1">
      <c r="A2" s="119" t="s">
        <v>301</v>
      </c>
      <c r="B2" s="119"/>
      <c r="C2" s="119"/>
      <c r="D2" s="119"/>
      <c r="E2" s="119"/>
    </row>
    <row r="3" spans="1:7" ht="23.25" customHeight="1">
      <c r="A3" s="120" t="s">
        <v>202</v>
      </c>
      <c r="B3" s="120"/>
      <c r="C3" s="120"/>
      <c r="D3" s="120"/>
      <c r="E3" s="120"/>
      <c r="F3" s="78"/>
      <c r="G3" s="78"/>
    </row>
    <row r="4" spans="1:7" ht="25.5" customHeight="1">
      <c r="A4" s="130" t="s">
        <v>286</v>
      </c>
      <c r="B4" s="130"/>
      <c r="C4" s="130"/>
      <c r="D4" s="130"/>
      <c r="E4" s="130"/>
    </row>
    <row r="5" spans="1:7" ht="28.5" customHeight="1">
      <c r="A5" s="79" t="s">
        <v>0</v>
      </c>
      <c r="B5" s="79" t="s">
        <v>282</v>
      </c>
      <c r="C5" s="79" t="s">
        <v>295</v>
      </c>
      <c r="D5" s="79" t="s">
        <v>283</v>
      </c>
      <c r="E5" s="79" t="s">
        <v>284</v>
      </c>
    </row>
    <row r="6" spans="1:7" ht="28.5" hidden="1" customHeight="1">
      <c r="A6" s="80" t="s">
        <v>5</v>
      </c>
      <c r="B6" s="81" t="s">
        <v>287</v>
      </c>
      <c r="C6" s="80">
        <f>SUM(C8:C12)</f>
        <v>17</v>
      </c>
      <c r="D6" s="80">
        <f>SUM(D8:D12)</f>
        <v>200</v>
      </c>
      <c r="E6" s="80"/>
    </row>
    <row r="7" spans="1:7" ht="19.5" customHeight="1">
      <c r="A7" s="80" t="s">
        <v>5</v>
      </c>
      <c r="B7" s="81" t="s">
        <v>287</v>
      </c>
      <c r="C7" s="80">
        <f>SUM(C8:C12)</f>
        <v>17</v>
      </c>
      <c r="D7" s="85">
        <f>SUM(D8:D12)</f>
        <v>200</v>
      </c>
      <c r="E7" s="80"/>
    </row>
    <row r="8" spans="1:7" ht="16.5">
      <c r="A8" s="82">
        <v>1</v>
      </c>
      <c r="B8" s="83" t="str">
        <f>'Cap So'!B34</f>
        <v>Nhận thức số</v>
      </c>
      <c r="C8" s="82">
        <f>COUNTIF('Cap So'!A35:A40,"?.?")</f>
        <v>4</v>
      </c>
      <c r="D8" s="82">
        <f>'Cap So'!C34</f>
        <v>40</v>
      </c>
      <c r="E8" s="83"/>
    </row>
    <row r="9" spans="1:7" ht="16.5">
      <c r="A9" s="82">
        <v>2</v>
      </c>
      <c r="B9" s="95" t="str">
        <f>'Cap So'!B41</f>
        <v>Thể chế số</v>
      </c>
      <c r="C9" s="82">
        <f>COUNTIF('Cap So'!A42:A44,"?.?")</f>
        <v>3</v>
      </c>
      <c r="D9" s="82">
        <f>'Cap So'!C41</f>
        <v>30</v>
      </c>
      <c r="E9" s="83"/>
    </row>
    <row r="10" spans="1:7" ht="16.5">
      <c r="A10" s="82">
        <v>3</v>
      </c>
      <c r="B10" s="83" t="str">
        <f>'Cap So'!B45</f>
        <v>Hạ tầng số</v>
      </c>
      <c r="C10" s="82">
        <f>COUNTIF('Cap So'!A46:A47,"?.?")</f>
        <v>2</v>
      </c>
      <c r="D10" s="82">
        <f>'Cap So'!C45</f>
        <v>40</v>
      </c>
      <c r="E10" s="83"/>
    </row>
    <row r="11" spans="1:7" ht="16.5">
      <c r="A11" s="82">
        <v>4</v>
      </c>
      <c r="B11" s="83" t="str">
        <f>'Cap So'!B48</f>
        <v>Nhân lực số</v>
      </c>
      <c r="C11" s="82">
        <f>COUNTIF('Cap So'!A49:A51,"?.?")</f>
        <v>3</v>
      </c>
      <c r="D11" s="82">
        <f>'Cap So'!C48</f>
        <v>30</v>
      </c>
      <c r="E11" s="83"/>
    </row>
    <row r="12" spans="1:7" ht="16.5">
      <c r="A12" s="82">
        <v>5</v>
      </c>
      <c r="B12" s="95" t="str">
        <f>'Cap So'!B52</f>
        <v>An toàn thông tin mạng</v>
      </c>
      <c r="C12" s="93">
        <f>COUNTIF('Cap So'!A53:A57,"?.?")+COUNTIF('Cap So'!A53:A57,"?.??")</f>
        <v>5</v>
      </c>
      <c r="D12" s="82">
        <f>'Cap So'!C52</f>
        <v>60</v>
      </c>
      <c r="E12" s="83"/>
    </row>
    <row r="13" spans="1:7" ht="16.5" hidden="1">
      <c r="A13" s="85" t="s">
        <v>31</v>
      </c>
      <c r="B13" s="86" t="s">
        <v>288</v>
      </c>
      <c r="C13" s="82">
        <f>COUNTIF('Cap So'!A45:A47,"?.?")</f>
        <v>2</v>
      </c>
      <c r="D13" s="85">
        <f>SUM(D14:D17)</f>
        <v>610</v>
      </c>
      <c r="E13" s="83"/>
    </row>
    <row r="14" spans="1:7" ht="16.5" hidden="1">
      <c r="A14" s="82">
        <v>6</v>
      </c>
      <c r="B14" s="84" t="str">
        <f>'Cap So'!B58</f>
        <v>Hoạt động chính quyền số</v>
      </c>
      <c r="C14" s="82">
        <f>COUNTIF('Cap So'!A46:A48,"?.?")</f>
        <v>2</v>
      </c>
      <c r="D14" s="82">
        <f>'Cap So'!C58</f>
        <v>170</v>
      </c>
      <c r="E14" s="83"/>
    </row>
    <row r="15" spans="1:7" ht="16.5" hidden="1">
      <c r="A15" s="82">
        <v>7</v>
      </c>
      <c r="B15" s="84" t="str">
        <f>'Cap So'!B76</f>
        <v>Hoạt động kinh tế số</v>
      </c>
      <c r="C15" s="82">
        <f>COUNTIF('Cap So'!A47:A49,"?.?")</f>
        <v>2</v>
      </c>
      <c r="D15" s="82">
        <f>'Cap So'!C76</f>
        <v>40</v>
      </c>
      <c r="E15" s="87"/>
    </row>
    <row r="16" spans="1:7" ht="23.25" customHeight="1">
      <c r="A16" s="96" t="s">
        <v>31</v>
      </c>
      <c r="B16" s="97" t="s">
        <v>290</v>
      </c>
      <c r="C16" s="85">
        <f>SUM(C17:C19)</f>
        <v>23</v>
      </c>
      <c r="D16" s="85">
        <f>SUM(D17:D19)</f>
        <v>230</v>
      </c>
      <c r="E16" s="87"/>
    </row>
    <row r="17" spans="1:5" ht="16.5">
      <c r="A17" s="82">
        <v>6</v>
      </c>
      <c r="B17" s="95" t="str">
        <f>'Cap So'!B58</f>
        <v>Hoạt động chính quyền số</v>
      </c>
      <c r="C17" s="93">
        <f>COUNTIF('Cap So'!A59:A75,"?.?")+COUNTIF('Cap So'!A59:A75,"?.??")</f>
        <v>17</v>
      </c>
      <c r="D17" s="82">
        <f>'Cap So'!C58</f>
        <v>170</v>
      </c>
      <c r="E17" s="87"/>
    </row>
    <row r="18" spans="1:5" ht="16.5">
      <c r="A18" s="82">
        <v>7</v>
      </c>
      <c r="B18" s="95" t="str">
        <f>'Cap So'!B76</f>
        <v>Hoạt động kinh tế số</v>
      </c>
      <c r="C18" s="93">
        <f>COUNTIF('Cap So'!A77:A80,"?.?")+COUNTIF('Cap So'!A77:A80,"?.??")</f>
        <v>4</v>
      </c>
      <c r="D18" s="82">
        <f>'Cap So'!C76</f>
        <v>40</v>
      </c>
      <c r="E18" s="87"/>
    </row>
    <row r="19" spans="1:5" ht="16.5">
      <c r="A19" s="82">
        <v>8</v>
      </c>
      <c r="B19" s="95" t="str">
        <f>'Cap So'!B81</f>
        <v>Hoạt động xã hội số</v>
      </c>
      <c r="C19" s="93">
        <f>COUNTIF('Cap So'!A82:A83,"?.?")+COUNTIF('Cap So'!A82:A83,"?.??")</f>
        <v>2</v>
      </c>
      <c r="D19" s="82">
        <f>'Cap So'!C81</f>
        <v>20</v>
      </c>
      <c r="E19" s="87"/>
    </row>
    <row r="20" spans="1:5" ht="16.5">
      <c r="A20" s="82"/>
      <c r="B20" s="85" t="s">
        <v>296</v>
      </c>
      <c r="C20" s="85">
        <f>C7+C16</f>
        <v>40</v>
      </c>
      <c r="D20" s="85">
        <f>D7+D16</f>
        <v>430</v>
      </c>
      <c r="E20" s="87"/>
    </row>
    <row r="21" spans="1:5" ht="6.75" customHeight="1">
      <c r="A21" s="88"/>
      <c r="B21" s="89"/>
      <c r="C21" s="90"/>
      <c r="D21" s="90"/>
      <c r="E21" s="91"/>
    </row>
    <row r="22" spans="1:5" ht="16.5">
      <c r="A22" s="130" t="s">
        <v>285</v>
      </c>
      <c r="B22" s="130"/>
      <c r="C22" s="130"/>
      <c r="D22" s="130"/>
      <c r="E22" s="130"/>
    </row>
    <row r="23" spans="1:5" ht="3.75" customHeight="1">
      <c r="A23" s="131"/>
      <c r="B23" s="131"/>
      <c r="C23" s="131"/>
      <c r="D23" s="131"/>
      <c r="E23" s="131"/>
    </row>
    <row r="24" spans="1:5" ht="32.25" customHeight="1">
      <c r="A24" s="79" t="s">
        <v>0</v>
      </c>
      <c r="B24" s="79" t="s">
        <v>282</v>
      </c>
      <c r="C24" s="79" t="s">
        <v>295</v>
      </c>
      <c r="D24" s="79" t="s">
        <v>283</v>
      </c>
      <c r="E24" s="79" t="s">
        <v>284</v>
      </c>
    </row>
    <row r="25" spans="1:5" ht="16.5">
      <c r="A25" s="85" t="s">
        <v>5</v>
      </c>
      <c r="B25" s="92" t="s">
        <v>287</v>
      </c>
      <c r="C25" s="85">
        <f>SUM(C26:C30)</f>
        <v>31</v>
      </c>
      <c r="D25" s="85">
        <f>SUM(D26:D30)</f>
        <v>330</v>
      </c>
      <c r="E25" s="85"/>
    </row>
    <row r="26" spans="1:5" ht="16.5">
      <c r="A26" s="82">
        <v>1</v>
      </c>
      <c r="B26" s="83" t="str">
        <f>'Cap Huyen'!B44</f>
        <v>Nhận thức số</v>
      </c>
      <c r="C26" s="82">
        <f>COUNTIF('Cap Huyen'!A45:A52,"?.?")</f>
        <v>6</v>
      </c>
      <c r="D26" s="82">
        <f>'Cap Huyen'!C44</f>
        <v>60</v>
      </c>
      <c r="E26" s="83"/>
    </row>
    <row r="27" spans="1:5" ht="16.5">
      <c r="A27" s="82">
        <v>2</v>
      </c>
      <c r="B27" s="83" t="str">
        <f>'Cap Huyen'!B53</f>
        <v>Thể chế số</v>
      </c>
      <c r="C27" s="82">
        <f>COUNTIF('Cap Huyen'!A54:A59,"?.?")</f>
        <v>6</v>
      </c>
      <c r="D27" s="82">
        <f>'Cap Huyen'!C53</f>
        <v>60</v>
      </c>
      <c r="E27" s="83"/>
    </row>
    <row r="28" spans="1:5" ht="16.5">
      <c r="A28" s="82">
        <v>3</v>
      </c>
      <c r="B28" s="83" t="str">
        <f>'Cap Huyen'!B60</f>
        <v>Hạ tầng số</v>
      </c>
      <c r="C28" s="82">
        <f>COUNTIF('Cap Huyen'!A61:A65,"?.?")</f>
        <v>5</v>
      </c>
      <c r="D28" s="82">
        <f>'Cap Huyen'!C60</f>
        <v>60</v>
      </c>
      <c r="E28" s="83"/>
    </row>
    <row r="29" spans="1:5" ht="16.5">
      <c r="A29" s="82">
        <v>4</v>
      </c>
      <c r="B29" s="83" t="str">
        <f>'Cap Huyen'!B66</f>
        <v>Nhân lực số</v>
      </c>
      <c r="C29" s="82">
        <f>COUNTIF('Cap Huyen'!A67:A74,"?.?")</f>
        <v>8</v>
      </c>
      <c r="D29" s="82">
        <f>'Cap Huyen'!C66</f>
        <v>80</v>
      </c>
      <c r="E29" s="83"/>
    </row>
    <row r="30" spans="1:5" ht="16.5">
      <c r="A30" s="82">
        <v>5</v>
      </c>
      <c r="B30" s="95" t="str">
        <f>'Cap Huyen'!B75</f>
        <v>An toàn thông tin mạng</v>
      </c>
      <c r="C30" s="93">
        <f>COUNTIF('Cap Huyen'!A76:A85,"?.?")+COUNTIF('Cap Huyen'!A76:A85,"?.??")</f>
        <v>6</v>
      </c>
      <c r="D30" s="82">
        <f>'Cap Huyen'!C75</f>
        <v>70</v>
      </c>
      <c r="E30" s="83"/>
    </row>
    <row r="31" spans="1:5" ht="16.5">
      <c r="A31" s="85" t="s">
        <v>31</v>
      </c>
      <c r="B31" s="97" t="s">
        <v>290</v>
      </c>
      <c r="C31" s="96">
        <f>SUM(C32:C34)</f>
        <v>37</v>
      </c>
      <c r="D31" s="85">
        <f>SUM(D32:D34)</f>
        <v>460</v>
      </c>
      <c r="E31" s="86"/>
    </row>
    <row r="32" spans="1:5" ht="16.5">
      <c r="A32" s="82">
        <v>6</v>
      </c>
      <c r="B32" s="95" t="str">
        <f>'Cap Huyen'!B86</f>
        <v>Hoạt động chính quyền số</v>
      </c>
      <c r="C32" s="93">
        <f>COUNTIF('Cap Huyen'!A87:A104,"?.?")+COUNTIF('Cap Huyen'!A87:A104,"?.??")</f>
        <v>18</v>
      </c>
      <c r="D32" s="82">
        <f>'Cap Huyen'!C86</f>
        <v>180</v>
      </c>
      <c r="E32" s="83"/>
    </row>
    <row r="33" spans="1:5" ht="16.5">
      <c r="A33" s="82">
        <v>7</v>
      </c>
      <c r="B33" s="95" t="str">
        <f>'Cap Huyen'!B105</f>
        <v>Hoạt động kinh tế số</v>
      </c>
      <c r="C33" s="93">
        <f>COUNTIF('Cap Huyen'!A106:A117,"?.?")+COUNTIF('Cap Huyen'!A106:A117,"?.??")</f>
        <v>12</v>
      </c>
      <c r="D33" s="82">
        <f>'Cap Huyen'!C105</f>
        <v>150</v>
      </c>
      <c r="E33" s="83"/>
    </row>
    <row r="34" spans="1:5" ht="16.5">
      <c r="A34" s="82">
        <v>8</v>
      </c>
      <c r="B34" s="95" t="str">
        <f>'Cap Huyen'!B118</f>
        <v>Hoạt động xã hội số</v>
      </c>
      <c r="C34" s="93">
        <f>COUNTIF('Cap Huyen'!A119:A125,"?.?")+COUNTIF('Cap Huyen'!A119:A125,"?.??")</f>
        <v>7</v>
      </c>
      <c r="D34" s="82">
        <f>'Cap Huyen'!C118</f>
        <v>130</v>
      </c>
      <c r="E34" s="83"/>
    </row>
    <row r="35" spans="1:5" ht="16.5">
      <c r="A35" s="87"/>
      <c r="B35" s="94" t="s">
        <v>296</v>
      </c>
      <c r="C35" s="85">
        <f>C25+C31</f>
        <v>68</v>
      </c>
      <c r="D35" s="85">
        <f>D25+D31</f>
        <v>790</v>
      </c>
      <c r="E35" s="87"/>
    </row>
    <row r="36" spans="1:5" ht="9.75" customHeight="1">
      <c r="A36" s="91"/>
      <c r="B36" s="91"/>
      <c r="C36" s="90"/>
      <c r="D36" s="90"/>
      <c r="E36" s="91"/>
    </row>
    <row r="37" spans="1:5" ht="14.25" customHeight="1">
      <c r="A37" s="130" t="s">
        <v>289</v>
      </c>
      <c r="B37" s="130"/>
      <c r="C37" s="130"/>
      <c r="D37" s="130"/>
      <c r="E37" s="130"/>
    </row>
    <row r="38" spans="1:5" ht="12" customHeight="1">
      <c r="A38" s="131"/>
      <c r="B38" s="131"/>
      <c r="C38" s="131"/>
      <c r="D38" s="131"/>
      <c r="E38" s="131"/>
    </row>
    <row r="39" spans="1:5" ht="33">
      <c r="A39" s="79" t="s">
        <v>0</v>
      </c>
      <c r="B39" s="79" t="s">
        <v>282</v>
      </c>
      <c r="C39" s="79" t="s">
        <v>295</v>
      </c>
      <c r="D39" s="79" t="s">
        <v>283</v>
      </c>
      <c r="E39" s="79" t="s">
        <v>284</v>
      </c>
    </row>
    <row r="40" spans="1:5" ht="16.5">
      <c r="A40" s="85" t="s">
        <v>5</v>
      </c>
      <c r="B40" s="92" t="s">
        <v>287</v>
      </c>
      <c r="C40" s="85">
        <f>SUM(C41:C45)</f>
        <v>23</v>
      </c>
      <c r="D40" s="85">
        <f>SUM(D41:D45)</f>
        <v>230</v>
      </c>
      <c r="E40" s="85"/>
    </row>
    <row r="41" spans="1:5" ht="16.5">
      <c r="A41" s="82">
        <v>1</v>
      </c>
      <c r="B41" s="83" t="str">
        <f>'Cap Xa'!B42</f>
        <v>Nhận thức số</v>
      </c>
      <c r="C41" s="93">
        <f>COUNTIF('Cap Xa'!A43:A50,"?.?")</f>
        <v>6</v>
      </c>
      <c r="D41" s="82">
        <f>'Cap Xa'!C42</f>
        <v>60</v>
      </c>
      <c r="E41" s="83"/>
    </row>
    <row r="42" spans="1:5" ht="16.5">
      <c r="A42" s="82">
        <v>2</v>
      </c>
      <c r="B42" s="83" t="str">
        <f>'Cap Xa'!B51</f>
        <v>Thể chế số</v>
      </c>
      <c r="C42" s="93">
        <f>COUNTIF('Cap Xa'!A52:A56,"?.?")</f>
        <v>5</v>
      </c>
      <c r="D42" s="82">
        <f>'Cap Xa'!C51</f>
        <v>50</v>
      </c>
      <c r="E42" s="83"/>
    </row>
    <row r="43" spans="1:5" ht="16.5">
      <c r="A43" s="82">
        <v>3</v>
      </c>
      <c r="B43" s="83" t="str">
        <f>'Cap Xa'!B57</f>
        <v>Hạ tầng số</v>
      </c>
      <c r="C43" s="93">
        <f>COUNTIF('Cap Xa'!A58:A60,"?.?")</f>
        <v>3</v>
      </c>
      <c r="D43" s="82">
        <f>'Cap Xa'!C57</f>
        <v>30</v>
      </c>
      <c r="E43" s="83"/>
    </row>
    <row r="44" spans="1:5" ht="16.5">
      <c r="A44" s="82">
        <v>4</v>
      </c>
      <c r="B44" s="95" t="str">
        <f>'Cap Xa'!B61</f>
        <v>Nhân lực số</v>
      </c>
      <c r="C44" s="93">
        <f>COUNTIF('Cap Xa'!A62:A68,"?.?")</f>
        <v>7</v>
      </c>
      <c r="D44" s="82">
        <f>'Cap Xa'!C61</f>
        <v>60</v>
      </c>
      <c r="E44" s="83"/>
    </row>
    <row r="45" spans="1:5" ht="16.5">
      <c r="A45" s="82">
        <v>5</v>
      </c>
      <c r="B45" s="95" t="str">
        <f>'Cap Xa'!B69</f>
        <v>An toàn thông tin mạng</v>
      </c>
      <c r="C45" s="93">
        <f>COUNTIF('Cap Xa'!A70:A71,"?.?")</f>
        <v>2</v>
      </c>
      <c r="D45" s="82">
        <f>'Cap Xa'!C69</f>
        <v>30</v>
      </c>
      <c r="E45" s="83"/>
    </row>
    <row r="46" spans="1:5" ht="16.5">
      <c r="A46" s="85" t="s">
        <v>31</v>
      </c>
      <c r="B46" s="86" t="s">
        <v>290</v>
      </c>
      <c r="C46" s="85">
        <f>SUM(C47:C49)</f>
        <v>33</v>
      </c>
      <c r="D46" s="85">
        <f>SUM(D47:D49)</f>
        <v>420</v>
      </c>
      <c r="E46" s="86"/>
    </row>
    <row r="47" spans="1:5" ht="16.5">
      <c r="A47" s="82">
        <v>6</v>
      </c>
      <c r="B47" s="95" t="str">
        <f>'Cap Xa'!B72</f>
        <v>Hoạt động chính quyền số</v>
      </c>
      <c r="C47" s="93">
        <f>COUNTIF('Cap Xa'!A73:A89,"?.?")+COUNTIF('Cap Xa'!A73:A89,"?.??")</f>
        <v>15</v>
      </c>
      <c r="D47" s="82">
        <f>'Cap Xa'!C72</f>
        <v>150</v>
      </c>
      <c r="E47" s="83"/>
    </row>
    <row r="48" spans="1:5" ht="16.5">
      <c r="A48" s="82">
        <v>7</v>
      </c>
      <c r="B48" s="95" t="str">
        <f>'Cap Xa'!B90</f>
        <v>Hoạt động kinh tế số</v>
      </c>
      <c r="C48" s="93">
        <f>COUNTIF('Cap Xa'!A91:A101,"?.?")+COUNTIF('Cap Xa'!A91:A101,"?.??")</f>
        <v>11</v>
      </c>
      <c r="D48" s="82">
        <f>'Cap Xa'!C90</f>
        <v>140</v>
      </c>
      <c r="E48" s="83"/>
    </row>
    <row r="49" spans="1:5" ht="16.5">
      <c r="A49" s="82">
        <v>8</v>
      </c>
      <c r="B49" s="83" t="str">
        <f>'Cap Xa'!B102</f>
        <v>Hoạt động xã hội số</v>
      </c>
      <c r="C49" s="93">
        <f>COUNTIF('Cap Xa'!A103:A109,"?.?")+COUNTIF('Cap Xa'!A103:A109,"?.??")</f>
        <v>7</v>
      </c>
      <c r="D49" s="82">
        <f>'Cap Xa'!C102</f>
        <v>130</v>
      </c>
      <c r="E49" s="83"/>
    </row>
    <row r="50" spans="1:5" ht="16.5">
      <c r="A50" s="87"/>
      <c r="B50" s="94" t="s">
        <v>296</v>
      </c>
      <c r="C50" s="85">
        <f>C40+C46</f>
        <v>56</v>
      </c>
      <c r="D50" s="85">
        <f>D40+D46</f>
        <v>650</v>
      </c>
      <c r="E50" s="87"/>
    </row>
  </sheetData>
  <mergeCells count="5">
    <mergeCell ref="A37:E37"/>
    <mergeCell ref="A38:E38"/>
    <mergeCell ref="A4:E4"/>
    <mergeCell ref="A22:E22"/>
    <mergeCell ref="A23:E23"/>
  </mergeCells>
  <printOptions horizontalCentered="1"/>
  <pageMargins left="0.28999999999999998" right="0.17" top="0.43307086614173229" bottom="0.35433070866141736" header="0.31496062992125984" footer="0.31496062992125984"/>
  <pageSetup paperSize="9" orientation="portrait" r:id="rId1"/>
  <headerFooter differentFirst="1">
    <oddHeader>&amp;CTrang &amp;P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2"/>
  <sheetViews>
    <sheetView topLeftCell="A40" zoomScale="124" zoomScaleNormal="124" workbookViewId="0">
      <selection activeCell="A7" sqref="A7:G7"/>
    </sheetView>
  </sheetViews>
  <sheetFormatPr defaultColWidth="9.140625" defaultRowHeight="15"/>
  <cols>
    <col min="1" max="1" width="6.5703125" customWidth="1"/>
    <col min="2" max="2" width="43.7109375" customWidth="1"/>
    <col min="4" max="4" width="36.85546875" customWidth="1"/>
    <col min="5" max="5" width="10.42578125" style="41" customWidth="1"/>
    <col min="6" max="6" width="14" customWidth="1"/>
    <col min="7" max="7" width="10.7109375" customWidth="1"/>
  </cols>
  <sheetData>
    <row r="1" spans="1:7" ht="18.75" customHeight="1">
      <c r="A1" s="121" t="s">
        <v>201</v>
      </c>
      <c r="B1" s="121"/>
      <c r="C1" s="121"/>
      <c r="D1" s="121"/>
      <c r="E1" s="121"/>
      <c r="F1" s="121"/>
      <c r="G1" s="121"/>
    </row>
    <row r="2" spans="1:7" ht="18.75" customHeight="1">
      <c r="A2" s="121" t="s">
        <v>304</v>
      </c>
      <c r="B2" s="121"/>
      <c r="C2" s="121"/>
      <c r="D2" s="121"/>
      <c r="E2" s="121"/>
      <c r="F2" s="121"/>
      <c r="G2" s="121"/>
    </row>
    <row r="3" spans="1:7" ht="20.25" customHeight="1">
      <c r="A3" s="122" t="s">
        <v>202</v>
      </c>
      <c r="B3" s="122"/>
      <c r="C3" s="122"/>
      <c r="D3" s="122"/>
      <c r="E3" s="122"/>
      <c r="F3" s="122"/>
      <c r="G3" s="122"/>
    </row>
    <row r="4" spans="1:7" ht="17.25" customHeight="1">
      <c r="A4" s="123"/>
      <c r="B4" s="124"/>
      <c r="C4" s="123"/>
      <c r="D4" s="124"/>
      <c r="E4" s="123"/>
      <c r="F4" s="123"/>
      <c r="G4" s="123"/>
    </row>
    <row r="5" spans="1:7" ht="15.75">
      <c r="A5" s="133" t="s">
        <v>124</v>
      </c>
      <c r="B5" s="133"/>
      <c r="C5" s="21">
        <f>'Tong hop'!D20</f>
        <v>430</v>
      </c>
      <c r="D5" s="77" t="s">
        <v>425</v>
      </c>
      <c r="E5" s="21"/>
      <c r="F5" s="21"/>
      <c r="G5" s="21"/>
    </row>
    <row r="6" spans="1:7">
      <c r="A6" s="22"/>
      <c r="B6" s="23"/>
      <c r="C6" s="22"/>
      <c r="D6" s="23"/>
      <c r="E6" s="22"/>
      <c r="F6" s="8"/>
      <c r="G6" s="8"/>
    </row>
    <row r="7" spans="1:7" ht="51" customHeight="1">
      <c r="A7" s="125" t="s">
        <v>0</v>
      </c>
      <c r="B7" s="125" t="s">
        <v>1</v>
      </c>
      <c r="C7" s="125" t="s">
        <v>2</v>
      </c>
      <c r="D7" s="125" t="s">
        <v>3</v>
      </c>
      <c r="E7" s="125" t="s">
        <v>4</v>
      </c>
      <c r="F7" s="125" t="s">
        <v>200</v>
      </c>
      <c r="G7" s="125" t="s">
        <v>220</v>
      </c>
    </row>
    <row r="8" spans="1:7">
      <c r="A8" s="9" t="s">
        <v>5</v>
      </c>
      <c r="B8" s="10" t="s">
        <v>6</v>
      </c>
      <c r="C8" s="9"/>
      <c r="D8" s="10"/>
      <c r="E8" s="9"/>
      <c r="F8" s="9"/>
      <c r="G8" s="9"/>
    </row>
    <row r="9" spans="1:7">
      <c r="A9" s="11">
        <v>1</v>
      </c>
      <c r="B9" s="12" t="s">
        <v>193</v>
      </c>
      <c r="C9" s="11"/>
      <c r="D9" s="12"/>
      <c r="E9" s="11"/>
      <c r="F9" s="11"/>
      <c r="G9" s="11"/>
    </row>
    <row r="10" spans="1:7">
      <c r="A10" s="11">
        <v>2</v>
      </c>
      <c r="B10" s="12" t="s">
        <v>7</v>
      </c>
      <c r="C10" s="11"/>
      <c r="D10" s="12"/>
      <c r="E10" s="11"/>
      <c r="F10" s="11"/>
      <c r="G10" s="11"/>
    </row>
    <row r="11" spans="1:7" ht="25.5">
      <c r="A11" s="11">
        <v>3</v>
      </c>
      <c r="B11" s="12" t="s">
        <v>8</v>
      </c>
      <c r="C11" s="11"/>
      <c r="D11" s="12"/>
      <c r="E11" s="11"/>
      <c r="F11" s="11"/>
      <c r="G11" s="11"/>
    </row>
    <row r="12" spans="1:7">
      <c r="A12" s="11">
        <v>4</v>
      </c>
      <c r="B12" s="12" t="s">
        <v>303</v>
      </c>
      <c r="C12" s="11"/>
      <c r="D12" s="12"/>
      <c r="E12" s="11"/>
      <c r="F12" s="11"/>
      <c r="G12" s="11"/>
    </row>
    <row r="13" spans="1:7">
      <c r="A13" s="11">
        <v>5</v>
      </c>
      <c r="B13" s="12" t="s">
        <v>14</v>
      </c>
      <c r="C13" s="11"/>
      <c r="D13" s="12"/>
      <c r="E13" s="11"/>
      <c r="F13" s="11"/>
      <c r="G13" s="11"/>
    </row>
    <row r="14" spans="1:7">
      <c r="A14" s="11">
        <v>6</v>
      </c>
      <c r="B14" s="12" t="s">
        <v>15</v>
      </c>
      <c r="C14" s="11"/>
      <c r="D14" s="12"/>
      <c r="E14" s="11"/>
      <c r="F14" s="11"/>
      <c r="G14" s="11"/>
    </row>
    <row r="15" spans="1:7">
      <c r="A15" s="11">
        <v>7</v>
      </c>
      <c r="B15" s="12" t="s">
        <v>16</v>
      </c>
      <c r="C15" s="11"/>
      <c r="D15" s="12"/>
      <c r="E15" s="11"/>
      <c r="F15" s="11"/>
      <c r="G15" s="11"/>
    </row>
    <row r="16" spans="1:7">
      <c r="A16" s="11">
        <v>8</v>
      </c>
      <c r="B16" s="12" t="s">
        <v>17</v>
      </c>
      <c r="C16" s="11"/>
      <c r="D16" s="12"/>
      <c r="E16" s="11"/>
      <c r="F16" s="11"/>
      <c r="G16" s="11"/>
    </row>
    <row r="17" spans="1:7">
      <c r="A17" s="11">
        <v>9</v>
      </c>
      <c r="B17" s="12" t="s">
        <v>18</v>
      </c>
      <c r="C17" s="11"/>
      <c r="D17" s="12"/>
      <c r="E17" s="11"/>
      <c r="F17" s="11"/>
      <c r="G17" s="11"/>
    </row>
    <row r="18" spans="1:7">
      <c r="A18" s="11">
        <v>10</v>
      </c>
      <c r="B18" s="12" t="s">
        <v>22</v>
      </c>
      <c r="C18" s="11"/>
      <c r="D18" s="13" t="s">
        <v>376</v>
      </c>
      <c r="E18" s="11"/>
      <c r="F18" s="11"/>
      <c r="G18" s="11"/>
    </row>
    <row r="19" spans="1:7">
      <c r="A19" s="11">
        <v>11</v>
      </c>
      <c r="B19" s="12" t="s">
        <v>23</v>
      </c>
      <c r="C19" s="11"/>
      <c r="D19" s="12"/>
      <c r="E19" s="11"/>
      <c r="F19" s="11"/>
      <c r="G19" s="11"/>
    </row>
    <row r="20" spans="1:7">
      <c r="A20" s="14">
        <v>2</v>
      </c>
      <c r="B20" s="15" t="s">
        <v>195</v>
      </c>
      <c r="C20" s="14"/>
      <c r="D20" s="15"/>
      <c r="E20" s="14"/>
      <c r="F20" s="9"/>
      <c r="G20" s="14"/>
    </row>
    <row r="21" spans="1:7">
      <c r="A21" s="11" t="s">
        <v>125</v>
      </c>
      <c r="B21" s="12" t="s">
        <v>24</v>
      </c>
      <c r="C21" s="11"/>
      <c r="D21" s="12"/>
      <c r="E21" s="11"/>
      <c r="F21" s="11"/>
      <c r="G21" s="11"/>
    </row>
    <row r="22" spans="1:7">
      <c r="A22" s="11"/>
      <c r="B22" s="12" t="s">
        <v>25</v>
      </c>
      <c r="C22" s="11"/>
      <c r="D22" s="12"/>
      <c r="E22" s="11"/>
      <c r="F22" s="11"/>
      <c r="G22" s="11"/>
    </row>
    <row r="23" spans="1:7">
      <c r="A23" s="11"/>
      <c r="B23" s="12" t="s">
        <v>26</v>
      </c>
      <c r="C23" s="11"/>
      <c r="D23" s="12"/>
      <c r="E23" s="11"/>
      <c r="F23" s="11"/>
      <c r="G23" s="11"/>
    </row>
    <row r="24" spans="1:7">
      <c r="A24" s="11"/>
      <c r="B24" s="12" t="s">
        <v>27</v>
      </c>
      <c r="C24" s="11"/>
      <c r="D24" s="12"/>
      <c r="E24" s="11"/>
      <c r="F24" s="11"/>
      <c r="G24" s="11"/>
    </row>
    <row r="25" spans="1:7">
      <c r="A25" s="11"/>
      <c r="B25" s="12" t="s">
        <v>28</v>
      </c>
      <c r="C25" s="11"/>
      <c r="D25" s="12"/>
      <c r="E25" s="11"/>
      <c r="F25" s="11"/>
      <c r="G25" s="11"/>
    </row>
    <row r="26" spans="1:7">
      <c r="A26" s="11"/>
      <c r="B26" s="12" t="s">
        <v>29</v>
      </c>
      <c r="C26" s="11"/>
      <c r="D26" s="12"/>
      <c r="E26" s="11"/>
      <c r="F26" s="11"/>
      <c r="G26" s="11"/>
    </row>
    <row r="27" spans="1:7">
      <c r="A27" s="11" t="s">
        <v>126</v>
      </c>
      <c r="B27" s="12" t="s">
        <v>30</v>
      </c>
      <c r="C27" s="11"/>
      <c r="D27" s="12"/>
      <c r="E27" s="11"/>
      <c r="F27" s="11"/>
      <c r="G27" s="11"/>
    </row>
    <row r="28" spans="1:7">
      <c r="A28" s="11"/>
      <c r="B28" s="12" t="s">
        <v>25</v>
      </c>
      <c r="C28" s="11"/>
      <c r="D28" s="12"/>
      <c r="E28" s="11"/>
      <c r="F28" s="11"/>
      <c r="G28" s="11"/>
    </row>
    <row r="29" spans="1:7">
      <c r="A29" s="11"/>
      <c r="B29" s="12" t="s">
        <v>26</v>
      </c>
      <c r="C29" s="11"/>
      <c r="D29" s="12"/>
      <c r="E29" s="11"/>
      <c r="F29" s="11"/>
      <c r="G29" s="11"/>
    </row>
    <row r="30" spans="1:7">
      <c r="A30" s="16"/>
      <c r="B30" s="12" t="s">
        <v>27</v>
      </c>
      <c r="C30" s="11"/>
      <c r="D30" s="12"/>
      <c r="E30" s="11"/>
      <c r="F30" s="11"/>
      <c r="G30" s="11"/>
    </row>
    <row r="31" spans="1:7">
      <c r="A31" s="11"/>
      <c r="B31" s="12" t="s">
        <v>28</v>
      </c>
      <c r="C31" s="11"/>
      <c r="D31" s="12"/>
      <c r="E31" s="11"/>
      <c r="F31" s="11"/>
      <c r="G31" s="11"/>
    </row>
    <row r="32" spans="1:7">
      <c r="A32" s="11"/>
      <c r="B32" s="12" t="s">
        <v>29</v>
      </c>
      <c r="C32" s="11"/>
      <c r="D32" s="12"/>
      <c r="E32" s="11"/>
      <c r="F32" s="11"/>
      <c r="G32" s="11"/>
    </row>
    <row r="33" spans="1:7">
      <c r="A33" s="9" t="s">
        <v>31</v>
      </c>
      <c r="B33" s="10" t="s">
        <v>32</v>
      </c>
      <c r="C33" s="10"/>
      <c r="D33" s="10"/>
      <c r="E33" s="9"/>
      <c r="F33" s="10"/>
      <c r="G33" s="10"/>
    </row>
    <row r="34" spans="1:7">
      <c r="A34" s="44">
        <v>1</v>
      </c>
      <c r="B34" s="45" t="s">
        <v>33</v>
      </c>
      <c r="C34" s="44">
        <f>SUM(C35+C36+C39+C40)</f>
        <v>40</v>
      </c>
      <c r="D34" s="45"/>
      <c r="E34" s="44"/>
      <c r="F34" s="52"/>
      <c r="G34" s="44"/>
    </row>
    <row r="35" spans="1:7" s="34" customFormat="1" ht="58.5" customHeight="1">
      <c r="A35" s="31" t="s">
        <v>132</v>
      </c>
      <c r="B35" s="103" t="s">
        <v>192</v>
      </c>
      <c r="C35" s="31">
        <v>10</v>
      </c>
      <c r="D35" s="27" t="s">
        <v>199</v>
      </c>
      <c r="E35" s="31" t="s">
        <v>34</v>
      </c>
      <c r="F35" s="31" t="s">
        <v>194</v>
      </c>
      <c r="G35" s="31"/>
    </row>
    <row r="36" spans="1:7" ht="63.75" customHeight="1">
      <c r="A36" s="11" t="s">
        <v>131</v>
      </c>
      <c r="B36" s="103" t="s">
        <v>256</v>
      </c>
      <c r="C36" s="11">
        <v>10</v>
      </c>
      <c r="D36" s="13"/>
      <c r="E36" s="11" t="s">
        <v>34</v>
      </c>
      <c r="F36" s="11" t="s">
        <v>194</v>
      </c>
      <c r="G36" s="11"/>
    </row>
    <row r="37" spans="1:7" ht="63.75" customHeight="1">
      <c r="A37" s="19" t="s">
        <v>250</v>
      </c>
      <c r="B37" s="104" t="s">
        <v>253</v>
      </c>
      <c r="C37" s="11">
        <v>5</v>
      </c>
      <c r="D37" s="13" t="s">
        <v>252</v>
      </c>
      <c r="E37" s="11" t="s">
        <v>34</v>
      </c>
      <c r="F37" s="11" t="s">
        <v>194</v>
      </c>
      <c r="G37" s="11"/>
    </row>
    <row r="38" spans="1:7" ht="63.75" customHeight="1">
      <c r="A38" s="19" t="s">
        <v>251</v>
      </c>
      <c r="B38" s="20" t="s">
        <v>254</v>
      </c>
      <c r="C38" s="11">
        <v>5</v>
      </c>
      <c r="D38" s="13" t="s">
        <v>255</v>
      </c>
      <c r="E38" s="11" t="s">
        <v>34</v>
      </c>
      <c r="F38" s="11" t="s">
        <v>194</v>
      </c>
      <c r="G38" s="11"/>
    </row>
    <row r="39" spans="1:7" ht="102">
      <c r="A39" s="11" t="s">
        <v>133</v>
      </c>
      <c r="B39" s="103" t="s">
        <v>196</v>
      </c>
      <c r="C39" s="11">
        <v>10</v>
      </c>
      <c r="D39" s="13" t="s">
        <v>197</v>
      </c>
      <c r="E39" s="11" t="s">
        <v>34</v>
      </c>
      <c r="F39" s="11" t="s">
        <v>194</v>
      </c>
      <c r="G39" s="11"/>
    </row>
    <row r="40" spans="1:7" ht="76.5">
      <c r="A40" s="11" t="s">
        <v>134</v>
      </c>
      <c r="B40" s="103" t="s">
        <v>203</v>
      </c>
      <c r="C40" s="11">
        <v>10</v>
      </c>
      <c r="D40" s="13" t="s">
        <v>204</v>
      </c>
      <c r="E40" s="11" t="s">
        <v>35</v>
      </c>
      <c r="F40" s="11" t="s">
        <v>194</v>
      </c>
      <c r="G40" s="24"/>
    </row>
    <row r="41" spans="1:7">
      <c r="A41" s="44">
        <v>2</v>
      </c>
      <c r="B41" s="45" t="s">
        <v>40</v>
      </c>
      <c r="C41" s="44">
        <f>SUM(C42:C44)</f>
        <v>30</v>
      </c>
      <c r="D41" s="45"/>
      <c r="E41" s="44"/>
      <c r="F41" s="53"/>
      <c r="G41" s="47"/>
    </row>
    <row r="42" spans="1:7" ht="38.25">
      <c r="A42" s="31" t="s">
        <v>125</v>
      </c>
      <c r="B42" s="103" t="s">
        <v>353</v>
      </c>
      <c r="C42" s="11">
        <v>10</v>
      </c>
      <c r="D42" s="13" t="s">
        <v>41</v>
      </c>
      <c r="E42" s="11" t="s">
        <v>34</v>
      </c>
      <c r="F42" s="11" t="s">
        <v>194</v>
      </c>
      <c r="G42" s="24"/>
    </row>
    <row r="43" spans="1:7" ht="38.25">
      <c r="A43" s="31" t="s">
        <v>126</v>
      </c>
      <c r="B43" s="103" t="s">
        <v>331</v>
      </c>
      <c r="C43" s="11">
        <v>10</v>
      </c>
      <c r="D43" s="13" t="s">
        <v>41</v>
      </c>
      <c r="E43" s="11" t="s">
        <v>34</v>
      </c>
      <c r="F43" s="11" t="s">
        <v>194</v>
      </c>
      <c r="G43" s="24"/>
    </row>
    <row r="44" spans="1:7" ht="63.75">
      <c r="A44" s="31" t="s">
        <v>127</v>
      </c>
      <c r="B44" s="103" t="s">
        <v>226</v>
      </c>
      <c r="C44" s="31">
        <v>10</v>
      </c>
      <c r="D44" s="27" t="s">
        <v>227</v>
      </c>
      <c r="E44" s="31" t="s">
        <v>34</v>
      </c>
      <c r="F44" s="31" t="s">
        <v>194</v>
      </c>
      <c r="G44" s="39"/>
    </row>
    <row r="45" spans="1:7">
      <c r="A45" s="44">
        <v>3</v>
      </c>
      <c r="B45" s="45" t="s">
        <v>43</v>
      </c>
      <c r="C45" s="44">
        <f>SUM(C46:C47)</f>
        <v>40</v>
      </c>
      <c r="D45" s="49"/>
      <c r="E45" s="44"/>
      <c r="F45" s="53"/>
      <c r="G45" s="47"/>
    </row>
    <row r="46" spans="1:7" s="34" customFormat="1" ht="25.5">
      <c r="A46" s="31" t="s">
        <v>137</v>
      </c>
      <c r="B46" s="28" t="s">
        <v>324</v>
      </c>
      <c r="C46" s="31">
        <v>20</v>
      </c>
      <c r="D46" s="27" t="s">
        <v>188</v>
      </c>
      <c r="E46" s="33"/>
      <c r="F46" s="11" t="s">
        <v>194</v>
      </c>
      <c r="G46" s="37"/>
    </row>
    <row r="47" spans="1:7" ht="51">
      <c r="A47" s="31" t="s">
        <v>138</v>
      </c>
      <c r="B47" s="28" t="s">
        <v>335</v>
      </c>
      <c r="C47" s="31">
        <v>20</v>
      </c>
      <c r="D47" s="105" t="s">
        <v>334</v>
      </c>
      <c r="E47" s="31" t="s">
        <v>34</v>
      </c>
      <c r="F47" s="31" t="s">
        <v>194</v>
      </c>
      <c r="G47" s="38"/>
    </row>
    <row r="48" spans="1:7">
      <c r="A48" s="44">
        <v>4</v>
      </c>
      <c r="B48" s="45" t="s">
        <v>48</v>
      </c>
      <c r="C48" s="44">
        <f>SUM(C49:C51)</f>
        <v>30</v>
      </c>
      <c r="D48" s="45"/>
      <c r="E48" s="44"/>
      <c r="F48" s="52"/>
      <c r="G48" s="47"/>
    </row>
    <row r="49" spans="1:7" ht="38.25">
      <c r="A49" s="11" t="s">
        <v>142</v>
      </c>
      <c r="B49" s="12" t="s">
        <v>395</v>
      </c>
      <c r="C49" s="11">
        <v>10</v>
      </c>
      <c r="D49" s="27" t="s">
        <v>397</v>
      </c>
      <c r="E49" s="11" t="s">
        <v>34</v>
      </c>
      <c r="F49" s="11" t="s">
        <v>194</v>
      </c>
      <c r="G49" s="24"/>
    </row>
    <row r="50" spans="1:7" s="32" customFormat="1" ht="38.25">
      <c r="A50" s="31" t="s">
        <v>143</v>
      </c>
      <c r="B50" s="28" t="s">
        <v>396</v>
      </c>
      <c r="C50" s="31">
        <v>10</v>
      </c>
      <c r="D50" s="27" t="s">
        <v>397</v>
      </c>
      <c r="E50" s="31" t="s">
        <v>34</v>
      </c>
      <c r="F50" s="31" t="s">
        <v>198</v>
      </c>
      <c r="G50" s="24"/>
    </row>
    <row r="51" spans="1:7" ht="63.75">
      <c r="A51" s="11" t="s">
        <v>144</v>
      </c>
      <c r="B51" s="28" t="s">
        <v>50</v>
      </c>
      <c r="C51" s="11">
        <v>10</v>
      </c>
      <c r="D51" s="13" t="s">
        <v>51</v>
      </c>
      <c r="E51" s="11" t="s">
        <v>34</v>
      </c>
      <c r="F51" s="11" t="s">
        <v>194</v>
      </c>
      <c r="G51" s="11" t="s">
        <v>205</v>
      </c>
    </row>
    <row r="52" spans="1:7">
      <c r="A52" s="44">
        <v>5</v>
      </c>
      <c r="B52" s="45" t="s">
        <v>56</v>
      </c>
      <c r="C52" s="44">
        <f>SUM(C53:C57)</f>
        <v>60</v>
      </c>
      <c r="D52" s="45"/>
      <c r="E52" s="44"/>
      <c r="F52" s="52"/>
      <c r="G52" s="47"/>
    </row>
    <row r="53" spans="1:7" ht="73.5" customHeight="1">
      <c r="A53" s="31" t="s">
        <v>147</v>
      </c>
      <c r="B53" s="12" t="s">
        <v>115</v>
      </c>
      <c r="C53" s="11">
        <v>20</v>
      </c>
      <c r="D53" s="13" t="s">
        <v>57</v>
      </c>
      <c r="E53" s="11" t="s">
        <v>34</v>
      </c>
      <c r="F53" s="11" t="s">
        <v>194</v>
      </c>
      <c r="G53" s="24"/>
    </row>
    <row r="54" spans="1:7" s="36" customFormat="1" ht="38.25">
      <c r="A54" s="31" t="s">
        <v>148</v>
      </c>
      <c r="B54" s="12" t="s">
        <v>400</v>
      </c>
      <c r="C54" s="31">
        <v>10</v>
      </c>
      <c r="D54" s="27" t="s">
        <v>337</v>
      </c>
      <c r="E54" s="31" t="s">
        <v>34</v>
      </c>
      <c r="F54" s="31" t="s">
        <v>194</v>
      </c>
      <c r="G54" s="39"/>
    </row>
    <row r="55" spans="1:7" s="34" customFormat="1" ht="39" customHeight="1">
      <c r="A55" s="31" t="s">
        <v>149</v>
      </c>
      <c r="B55" s="28" t="s">
        <v>206</v>
      </c>
      <c r="C55" s="31">
        <v>10</v>
      </c>
      <c r="D55" s="27" t="s">
        <v>341</v>
      </c>
      <c r="E55" s="11" t="s">
        <v>34</v>
      </c>
      <c r="F55" s="31" t="s">
        <v>194</v>
      </c>
      <c r="G55" s="38"/>
    </row>
    <row r="56" spans="1:7" s="36" customFormat="1" ht="38.25">
      <c r="A56" s="31" t="s">
        <v>150</v>
      </c>
      <c r="B56" s="28" t="s">
        <v>338</v>
      </c>
      <c r="C56" s="31">
        <v>10</v>
      </c>
      <c r="D56" s="27" t="s">
        <v>339</v>
      </c>
      <c r="E56" s="31" t="s">
        <v>34</v>
      </c>
      <c r="F56" s="31" t="s">
        <v>194</v>
      </c>
      <c r="G56" s="39"/>
    </row>
    <row r="57" spans="1:7" s="36" customFormat="1" ht="51">
      <c r="A57" s="31" t="s">
        <v>151</v>
      </c>
      <c r="B57" s="28" t="s">
        <v>340</v>
      </c>
      <c r="C57" s="31">
        <v>10</v>
      </c>
      <c r="D57" s="27" t="s">
        <v>58</v>
      </c>
      <c r="E57" s="31" t="s">
        <v>34</v>
      </c>
      <c r="F57" s="31" t="s">
        <v>194</v>
      </c>
      <c r="G57" s="39"/>
    </row>
    <row r="58" spans="1:7">
      <c r="A58" s="44">
        <v>6</v>
      </c>
      <c r="B58" s="45" t="s">
        <v>64</v>
      </c>
      <c r="C58" s="44">
        <f>SUM(C59:C75)</f>
        <v>170</v>
      </c>
      <c r="D58" s="45"/>
      <c r="E58" s="44"/>
      <c r="F58" s="52"/>
      <c r="G58" s="47"/>
    </row>
    <row r="59" spans="1:7" ht="51">
      <c r="A59" s="11" t="s">
        <v>153</v>
      </c>
      <c r="B59" s="103" t="s">
        <v>208</v>
      </c>
      <c r="C59" s="11">
        <v>10</v>
      </c>
      <c r="D59" s="13" t="s">
        <v>209</v>
      </c>
      <c r="E59" s="11"/>
      <c r="F59" s="11" t="s">
        <v>210</v>
      </c>
      <c r="G59" s="31" t="s">
        <v>205</v>
      </c>
    </row>
    <row r="60" spans="1:7" s="34" customFormat="1" ht="51.75">
      <c r="A60" s="11" t="s">
        <v>154</v>
      </c>
      <c r="B60" s="28" t="s">
        <v>325</v>
      </c>
      <c r="C60" s="31">
        <v>10</v>
      </c>
      <c r="D60" s="42" t="s">
        <v>326</v>
      </c>
      <c r="E60" s="31"/>
      <c r="F60" s="31" t="s">
        <v>211</v>
      </c>
      <c r="G60" s="38"/>
    </row>
    <row r="61" spans="1:7" ht="76.5">
      <c r="A61" s="11" t="s">
        <v>179</v>
      </c>
      <c r="B61" s="103" t="s">
        <v>327</v>
      </c>
      <c r="C61" s="11">
        <v>10</v>
      </c>
      <c r="D61" s="13" t="s">
        <v>66</v>
      </c>
      <c r="E61" s="11" t="s">
        <v>34</v>
      </c>
      <c r="F61" s="11" t="s">
        <v>194</v>
      </c>
      <c r="G61" s="24"/>
    </row>
    <row r="62" spans="1:7" ht="63.75">
      <c r="A62" s="11" t="s">
        <v>180</v>
      </c>
      <c r="B62" s="103" t="s">
        <v>333</v>
      </c>
      <c r="C62" s="31">
        <v>10</v>
      </c>
      <c r="D62" s="27" t="s">
        <v>67</v>
      </c>
      <c r="E62" s="31" t="s">
        <v>34</v>
      </c>
      <c r="F62" s="31" t="s">
        <v>194</v>
      </c>
      <c r="G62" s="39"/>
    </row>
    <row r="63" spans="1:7" ht="102">
      <c r="A63" s="115" t="s">
        <v>305</v>
      </c>
      <c r="B63" s="103" t="s">
        <v>216</v>
      </c>
      <c r="C63" s="31">
        <v>10</v>
      </c>
      <c r="D63" s="27" t="s">
        <v>398</v>
      </c>
      <c r="E63" s="63"/>
      <c r="F63" s="63" t="s">
        <v>214</v>
      </c>
      <c r="G63" s="39"/>
    </row>
    <row r="64" spans="1:7" ht="140.25">
      <c r="A64" s="11" t="s">
        <v>306</v>
      </c>
      <c r="B64" s="103" t="s">
        <v>68</v>
      </c>
      <c r="C64" s="31">
        <v>10</v>
      </c>
      <c r="D64" s="27" t="s">
        <v>218</v>
      </c>
      <c r="E64" s="4"/>
      <c r="F64" s="4" t="s">
        <v>214</v>
      </c>
      <c r="G64" s="39"/>
    </row>
    <row r="65" spans="1:7" s="35" customFormat="1" ht="99.75" customHeight="1">
      <c r="A65" s="11" t="s">
        <v>307</v>
      </c>
      <c r="B65" s="103" t="s">
        <v>69</v>
      </c>
      <c r="C65" s="4">
        <v>10</v>
      </c>
      <c r="D65" s="5" t="s">
        <v>212</v>
      </c>
      <c r="E65" s="4"/>
      <c r="F65" s="4" t="s">
        <v>214</v>
      </c>
      <c r="G65" s="40"/>
    </row>
    <row r="66" spans="1:7" s="35" customFormat="1" ht="63.75">
      <c r="A66" s="11" t="s">
        <v>308</v>
      </c>
      <c r="B66" s="103" t="s">
        <v>213</v>
      </c>
      <c r="C66" s="4">
        <v>10</v>
      </c>
      <c r="D66" s="5" t="s">
        <v>215</v>
      </c>
      <c r="E66" s="4"/>
      <c r="F66" s="4" t="s">
        <v>214</v>
      </c>
      <c r="G66" s="40"/>
    </row>
    <row r="67" spans="1:7" ht="51">
      <c r="A67" s="11" t="s">
        <v>309</v>
      </c>
      <c r="B67" s="103" t="s">
        <v>243</v>
      </c>
      <c r="C67" s="11">
        <v>10</v>
      </c>
      <c r="D67" s="13" t="s">
        <v>244</v>
      </c>
      <c r="E67" s="11"/>
      <c r="F67" s="11" t="s">
        <v>239</v>
      </c>
      <c r="G67" s="24"/>
    </row>
    <row r="68" spans="1:7" ht="76.5">
      <c r="A68" s="11" t="s">
        <v>310</v>
      </c>
      <c r="B68" s="103" t="s">
        <v>70</v>
      </c>
      <c r="C68" s="31">
        <v>10</v>
      </c>
      <c r="D68" s="27" t="s">
        <v>71</v>
      </c>
      <c r="E68" s="11"/>
      <c r="F68" s="11" t="s">
        <v>194</v>
      </c>
      <c r="G68" s="24"/>
    </row>
    <row r="69" spans="1:7" ht="57" customHeight="1">
      <c r="A69" s="11" t="s">
        <v>311</v>
      </c>
      <c r="B69" s="103" t="s">
        <v>362</v>
      </c>
      <c r="C69" s="11">
        <v>10</v>
      </c>
      <c r="D69" s="13" t="s">
        <v>217</v>
      </c>
      <c r="E69" s="11"/>
      <c r="F69" s="11" t="s">
        <v>240</v>
      </c>
      <c r="G69" s="24"/>
    </row>
    <row r="70" spans="1:7" ht="25.5">
      <c r="A70" s="11" t="s">
        <v>155</v>
      </c>
      <c r="B70" s="103" t="s">
        <v>358</v>
      </c>
      <c r="C70" s="31">
        <v>10</v>
      </c>
      <c r="D70" s="27" t="s">
        <v>108</v>
      </c>
      <c r="E70" s="31"/>
      <c r="F70" s="31" t="s">
        <v>399</v>
      </c>
      <c r="G70" s="38"/>
    </row>
    <row r="71" spans="1:7" s="32" customFormat="1" ht="25.5">
      <c r="A71" s="11" t="s">
        <v>156</v>
      </c>
      <c r="B71" s="103" t="s">
        <v>359</v>
      </c>
      <c r="C71" s="31">
        <v>10</v>
      </c>
      <c r="D71" s="27" t="s">
        <v>108</v>
      </c>
      <c r="E71" s="31"/>
      <c r="F71" s="31" t="s">
        <v>399</v>
      </c>
      <c r="G71" s="38"/>
    </row>
    <row r="72" spans="1:7" ht="25.5">
      <c r="A72" s="11" t="s">
        <v>157</v>
      </c>
      <c r="B72" s="103" t="s">
        <v>360</v>
      </c>
      <c r="C72" s="31">
        <v>10</v>
      </c>
      <c r="D72" s="27" t="s">
        <v>108</v>
      </c>
      <c r="E72" s="31"/>
      <c r="F72" s="31" t="s">
        <v>399</v>
      </c>
      <c r="G72" s="38"/>
    </row>
    <row r="73" spans="1:7" s="36" customFormat="1" ht="25.5">
      <c r="A73" s="11" t="s">
        <v>158</v>
      </c>
      <c r="B73" s="103" t="s">
        <v>329</v>
      </c>
      <c r="C73" s="31">
        <v>10</v>
      </c>
      <c r="D73" s="27" t="s">
        <v>108</v>
      </c>
      <c r="E73" s="31"/>
      <c r="F73" s="31" t="s">
        <v>399</v>
      </c>
      <c r="G73" s="38"/>
    </row>
    <row r="74" spans="1:7" s="36" customFormat="1" ht="25.5">
      <c r="A74" s="11" t="s">
        <v>159</v>
      </c>
      <c r="B74" s="28" t="s">
        <v>361</v>
      </c>
      <c r="C74" s="31">
        <v>10</v>
      </c>
      <c r="D74" s="27" t="s">
        <v>108</v>
      </c>
      <c r="E74" s="31"/>
      <c r="F74" s="31" t="s">
        <v>399</v>
      </c>
      <c r="G74" s="38"/>
    </row>
    <row r="75" spans="1:7" s="36" customFormat="1" ht="37.5" customHeight="1">
      <c r="A75" s="11" t="s">
        <v>160</v>
      </c>
      <c r="B75" s="28" t="s">
        <v>328</v>
      </c>
      <c r="C75" s="31">
        <v>10</v>
      </c>
      <c r="D75" s="27" t="s">
        <v>108</v>
      </c>
      <c r="E75" s="31"/>
      <c r="F75" s="31" t="s">
        <v>399</v>
      </c>
      <c r="G75" s="31" t="s">
        <v>363</v>
      </c>
    </row>
    <row r="76" spans="1:7">
      <c r="A76" s="44">
        <v>7</v>
      </c>
      <c r="B76" s="45" t="s">
        <v>73</v>
      </c>
      <c r="C76" s="44">
        <f>SUM(C77:C80)</f>
        <v>40</v>
      </c>
      <c r="D76" s="45"/>
      <c r="E76" s="46"/>
      <c r="F76" s="44"/>
      <c r="G76" s="47"/>
    </row>
    <row r="77" spans="1:7" ht="38.25">
      <c r="A77" s="63" t="s">
        <v>162</v>
      </c>
      <c r="B77" s="103" t="s">
        <v>275</v>
      </c>
      <c r="C77" s="63">
        <v>10</v>
      </c>
      <c r="D77" s="100" t="s">
        <v>342</v>
      </c>
      <c r="E77" s="63" t="s">
        <v>34</v>
      </c>
      <c r="F77" s="31" t="s">
        <v>278</v>
      </c>
      <c r="G77" s="106"/>
    </row>
    <row r="78" spans="1:7" ht="38.25">
      <c r="A78" s="63" t="s">
        <v>163</v>
      </c>
      <c r="B78" s="103" t="s">
        <v>279</v>
      </c>
      <c r="C78" s="63">
        <v>10</v>
      </c>
      <c r="D78" s="100" t="s">
        <v>342</v>
      </c>
      <c r="E78" s="63" t="s">
        <v>34</v>
      </c>
      <c r="F78" s="31" t="s">
        <v>278</v>
      </c>
      <c r="G78" s="106"/>
    </row>
    <row r="79" spans="1:7" ht="63.75">
      <c r="A79" s="63" t="s">
        <v>164</v>
      </c>
      <c r="B79" s="103" t="s">
        <v>280</v>
      </c>
      <c r="C79" s="63">
        <v>10</v>
      </c>
      <c r="D79" s="100" t="s">
        <v>342</v>
      </c>
      <c r="E79" s="63" t="s">
        <v>34</v>
      </c>
      <c r="F79" s="31" t="s">
        <v>278</v>
      </c>
      <c r="G79" s="106"/>
    </row>
    <row r="80" spans="1:7" ht="51">
      <c r="A80" s="63" t="s">
        <v>165</v>
      </c>
      <c r="B80" s="103" t="s">
        <v>281</v>
      </c>
      <c r="C80" s="63">
        <v>10</v>
      </c>
      <c r="D80" s="100" t="s">
        <v>342</v>
      </c>
      <c r="E80" s="63" t="s">
        <v>34</v>
      </c>
      <c r="F80" s="31" t="s">
        <v>278</v>
      </c>
      <c r="G80" s="106"/>
    </row>
    <row r="81" spans="1:7">
      <c r="A81" s="71" t="s">
        <v>294</v>
      </c>
      <c r="B81" s="45" t="s">
        <v>94</v>
      </c>
      <c r="C81" s="52">
        <f>SUM(C82:C83)</f>
        <v>20</v>
      </c>
      <c r="D81" s="70"/>
      <c r="E81" s="46"/>
      <c r="F81" s="46"/>
      <c r="G81" s="47"/>
    </row>
    <row r="82" spans="1:7" ht="38.25">
      <c r="A82" s="63" t="s">
        <v>171</v>
      </c>
      <c r="B82" s="103" t="s">
        <v>343</v>
      </c>
      <c r="C82" s="63">
        <v>10</v>
      </c>
      <c r="D82" s="100" t="s">
        <v>345</v>
      </c>
      <c r="E82" s="63" t="s">
        <v>346</v>
      </c>
      <c r="F82" s="31" t="s">
        <v>278</v>
      </c>
      <c r="G82" s="106"/>
    </row>
    <row r="83" spans="1:7" ht="38.25">
      <c r="A83" s="63" t="s">
        <v>172</v>
      </c>
      <c r="B83" s="103" t="s">
        <v>344</v>
      </c>
      <c r="C83" s="63">
        <v>10</v>
      </c>
      <c r="D83" s="100" t="s">
        <v>345</v>
      </c>
      <c r="E83" s="63" t="s">
        <v>346</v>
      </c>
      <c r="F83" s="31" t="s">
        <v>278</v>
      </c>
      <c r="G83" s="106"/>
    </row>
    <row r="84" spans="1:7">
      <c r="A84" s="64"/>
      <c r="B84" s="67"/>
      <c r="C84" s="64"/>
      <c r="D84" s="65"/>
      <c r="E84" s="66"/>
      <c r="F84" s="64"/>
      <c r="G84" s="35"/>
    </row>
    <row r="85" spans="1:7">
      <c r="A85" s="73"/>
      <c r="B85" s="73"/>
      <c r="C85" s="73"/>
      <c r="D85" s="73"/>
      <c r="E85" s="98"/>
      <c r="F85" s="73"/>
      <c r="G85" s="73"/>
    </row>
    <row r="86" spans="1:7">
      <c r="A86" s="73"/>
      <c r="B86" s="73"/>
      <c r="C86" s="73"/>
      <c r="D86" s="73"/>
      <c r="E86" s="98"/>
      <c r="F86" s="73"/>
      <c r="G86" s="73"/>
    </row>
    <row r="87" spans="1:7">
      <c r="A87" s="73"/>
      <c r="B87" s="73"/>
      <c r="C87" s="73"/>
      <c r="D87" s="73"/>
      <c r="E87" s="98"/>
      <c r="F87" s="73"/>
      <c r="G87" s="73"/>
    </row>
    <row r="88" spans="1:7">
      <c r="A88" s="73"/>
      <c r="B88" s="73"/>
      <c r="C88" s="73"/>
      <c r="D88" s="73"/>
      <c r="E88" s="98"/>
      <c r="F88" s="73"/>
      <c r="G88" s="73"/>
    </row>
    <row r="89" spans="1:7">
      <c r="A89" s="73"/>
      <c r="B89" s="73"/>
      <c r="C89" s="73"/>
      <c r="D89" s="73"/>
      <c r="E89" s="98"/>
      <c r="F89" s="73"/>
      <c r="G89" s="73"/>
    </row>
    <row r="90" spans="1:7">
      <c r="A90" s="73"/>
      <c r="B90" s="73"/>
      <c r="C90" s="73"/>
      <c r="D90" s="73"/>
      <c r="E90" s="98"/>
      <c r="F90" s="73"/>
      <c r="G90" s="73"/>
    </row>
    <row r="91" spans="1:7">
      <c r="A91" s="73"/>
      <c r="B91" s="73"/>
      <c r="C91" s="73"/>
      <c r="D91" s="73"/>
      <c r="E91" s="98"/>
      <c r="F91" s="73"/>
      <c r="G91" s="73"/>
    </row>
    <row r="92" spans="1:7">
      <c r="A92" s="73"/>
      <c r="B92" s="73"/>
      <c r="C92" s="73"/>
      <c r="D92" s="73"/>
      <c r="E92" s="98"/>
      <c r="F92" s="73"/>
      <c r="G92" s="73"/>
    </row>
    <row r="93" spans="1:7">
      <c r="A93" s="73"/>
      <c r="B93" s="73"/>
      <c r="C93" s="73"/>
      <c r="D93" s="73"/>
      <c r="E93" s="98"/>
      <c r="F93" s="73"/>
      <c r="G93" s="73"/>
    </row>
    <row r="94" spans="1:7" ht="35.25" customHeight="1">
      <c r="A94" s="73"/>
      <c r="B94" s="132"/>
      <c r="C94" s="132"/>
      <c r="D94" s="132"/>
      <c r="E94" s="132"/>
      <c r="F94" s="132"/>
      <c r="G94" s="132"/>
    </row>
    <row r="95" spans="1:7">
      <c r="A95" s="73"/>
      <c r="B95" s="73"/>
      <c r="C95" s="73"/>
      <c r="D95" s="73"/>
      <c r="E95" s="98"/>
      <c r="F95" s="73"/>
      <c r="G95" s="73"/>
    </row>
    <row r="96" spans="1:7">
      <c r="A96" s="73"/>
      <c r="B96" s="73"/>
      <c r="C96" s="73"/>
      <c r="D96" s="73"/>
      <c r="E96" s="98"/>
      <c r="F96" s="73"/>
      <c r="G96" s="73"/>
    </row>
    <row r="97" spans="1:7">
      <c r="A97" s="73"/>
      <c r="B97" s="73"/>
      <c r="C97" s="73"/>
      <c r="D97" s="73"/>
      <c r="E97" s="98"/>
      <c r="F97" s="73"/>
      <c r="G97" s="73"/>
    </row>
    <row r="98" spans="1:7">
      <c r="A98" s="73"/>
      <c r="B98" s="73"/>
      <c r="C98" s="73"/>
      <c r="D98" s="73"/>
      <c r="E98" s="98"/>
      <c r="F98" s="73"/>
      <c r="G98" s="73"/>
    </row>
    <row r="99" spans="1:7">
      <c r="A99" s="73"/>
      <c r="B99" s="73"/>
      <c r="C99" s="73"/>
      <c r="D99" s="73"/>
      <c r="E99" s="98"/>
      <c r="F99" s="73"/>
      <c r="G99" s="73"/>
    </row>
    <row r="100" spans="1:7" ht="12.75" customHeight="1">
      <c r="A100" s="73"/>
      <c r="B100" s="73"/>
      <c r="C100" s="73"/>
      <c r="D100" s="73"/>
      <c r="E100" s="98"/>
      <c r="F100" s="73"/>
      <c r="G100" s="73"/>
    </row>
    <row r="101" spans="1:7">
      <c r="A101" s="73"/>
      <c r="B101" s="73"/>
      <c r="C101" s="73"/>
      <c r="D101" s="73"/>
      <c r="E101" s="98"/>
      <c r="F101" s="73"/>
      <c r="G101" s="73"/>
    </row>
    <row r="102" spans="1:7" ht="51.75" customHeight="1">
      <c r="A102" s="73"/>
      <c r="B102" s="132"/>
      <c r="C102" s="132"/>
      <c r="D102" s="132"/>
      <c r="E102" s="132"/>
      <c r="F102" s="132"/>
      <c r="G102" s="132"/>
    </row>
  </sheetData>
  <mergeCells count="3">
    <mergeCell ref="B102:G102"/>
    <mergeCell ref="B94:G94"/>
    <mergeCell ref="A5:B5"/>
  </mergeCells>
  <phoneticPr fontId="12" type="noConversion"/>
  <hyperlinks>
    <hyperlink ref="F60" r:id="rId1"/>
  </hyperlinks>
  <printOptions horizontalCentered="1"/>
  <pageMargins left="0.19685039370078741" right="0.19685039370078741" top="0.35433070866141736" bottom="0.23622047244094491" header="0.23622047244094491" footer="0.31496062992125984"/>
  <pageSetup paperSize="9" orientation="landscape" verticalDpi="4294967295"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topLeftCell="A116" zoomScale="124" zoomScaleNormal="124" workbookViewId="0">
      <selection activeCell="D109" sqref="D109"/>
    </sheetView>
  </sheetViews>
  <sheetFormatPr defaultRowHeight="15"/>
  <cols>
    <col min="1" max="1" width="6.42578125" customWidth="1"/>
    <col min="2" max="2" width="45.42578125" customWidth="1"/>
    <col min="3" max="3" width="9.7109375" customWidth="1"/>
    <col min="4" max="4" width="35.42578125" customWidth="1"/>
    <col min="5" max="5" width="10.28515625" style="41" customWidth="1"/>
    <col min="6" max="6" width="12.42578125" bestFit="1" customWidth="1"/>
    <col min="7" max="7" width="9.85546875" customWidth="1"/>
    <col min="8" max="8" width="60.140625" customWidth="1"/>
  </cols>
  <sheetData>
    <row r="1" spans="1:7" ht="18.75" customHeight="1">
      <c r="A1" s="121" t="s">
        <v>298</v>
      </c>
      <c r="B1" s="121"/>
      <c r="C1" s="121"/>
      <c r="D1" s="121"/>
      <c r="E1" s="121"/>
      <c r="F1" s="121"/>
      <c r="G1" s="121"/>
    </row>
    <row r="2" spans="1:7" ht="20.25" customHeight="1">
      <c r="A2" s="121" t="s">
        <v>297</v>
      </c>
      <c r="B2" s="121"/>
      <c r="C2" s="121"/>
      <c r="D2" s="121"/>
      <c r="E2" s="121"/>
      <c r="F2" s="121"/>
      <c r="G2" s="121"/>
    </row>
    <row r="3" spans="1:7" ht="18.75" customHeight="1">
      <c r="A3" s="122" t="s">
        <v>202</v>
      </c>
      <c r="B3" s="122"/>
      <c r="C3" s="122"/>
      <c r="D3" s="122"/>
      <c r="E3" s="122"/>
      <c r="F3" s="122"/>
      <c r="G3" s="122"/>
    </row>
    <row r="4" spans="1:7" ht="15.75">
      <c r="A4" s="6"/>
      <c r="B4" s="1"/>
      <c r="C4" s="6"/>
      <c r="D4" s="1"/>
      <c r="E4" s="43"/>
      <c r="F4" s="6"/>
      <c r="G4" s="6"/>
    </row>
    <row r="5" spans="1:7" ht="15.75">
      <c r="A5" s="134" t="s">
        <v>182</v>
      </c>
      <c r="B5" s="134"/>
      <c r="C5" s="6">
        <f>'Tong hop'!D35</f>
        <v>790</v>
      </c>
      <c r="D5" s="1" t="s">
        <v>378</v>
      </c>
      <c r="E5" s="43"/>
      <c r="F5" s="6"/>
      <c r="G5" s="6"/>
    </row>
    <row r="6" spans="1:7">
      <c r="A6" s="2"/>
      <c r="B6" s="3"/>
      <c r="C6" s="2"/>
      <c r="D6" s="3"/>
      <c r="E6" s="2"/>
      <c r="F6" s="8"/>
      <c r="G6" s="7"/>
    </row>
    <row r="7" spans="1:7" ht="40.5" customHeight="1">
      <c r="A7" s="125" t="s">
        <v>0</v>
      </c>
      <c r="B7" s="125" t="s">
        <v>1</v>
      </c>
      <c r="C7" s="125" t="s">
        <v>2</v>
      </c>
      <c r="D7" s="125" t="s">
        <v>3</v>
      </c>
      <c r="E7" s="125" t="s">
        <v>4</v>
      </c>
      <c r="F7" s="125" t="s">
        <v>200</v>
      </c>
      <c r="G7" s="125" t="s">
        <v>220</v>
      </c>
    </row>
    <row r="8" spans="1:7">
      <c r="A8" s="9" t="s">
        <v>5</v>
      </c>
      <c r="B8" s="10" t="s">
        <v>6</v>
      </c>
      <c r="C8" s="9"/>
      <c r="D8" s="10"/>
      <c r="E8" s="11"/>
      <c r="F8" s="9"/>
      <c r="G8" s="9"/>
    </row>
    <row r="9" spans="1:7">
      <c r="A9" s="14">
        <v>1</v>
      </c>
      <c r="B9" s="15" t="s">
        <v>223</v>
      </c>
      <c r="C9" s="9"/>
      <c r="D9" s="10"/>
      <c r="E9" s="11"/>
      <c r="F9" s="9"/>
      <c r="G9" s="9"/>
    </row>
    <row r="10" spans="1:7">
      <c r="A10" s="11" t="s">
        <v>131</v>
      </c>
      <c r="B10" s="12" t="s">
        <v>219</v>
      </c>
      <c r="C10" s="11"/>
      <c r="D10" s="12"/>
      <c r="E10" s="11"/>
      <c r="F10" s="11"/>
      <c r="G10" s="11"/>
    </row>
    <row r="11" spans="1:7">
      <c r="A11" s="11" t="s">
        <v>133</v>
      </c>
      <c r="B11" s="12" t="s">
        <v>7</v>
      </c>
      <c r="C11" s="11"/>
      <c r="D11" s="12"/>
      <c r="E11" s="11"/>
      <c r="F11" s="11"/>
      <c r="G11" s="11"/>
    </row>
    <row r="12" spans="1:7" ht="25.5">
      <c r="A12" s="11" t="s">
        <v>134</v>
      </c>
      <c r="B12" s="12" t="s">
        <v>8</v>
      </c>
      <c r="C12" s="11"/>
      <c r="D12" s="12"/>
      <c r="E12" s="11"/>
      <c r="F12" s="11"/>
      <c r="G12" s="11"/>
    </row>
    <row r="13" spans="1:7">
      <c r="A13" s="11" t="s">
        <v>135</v>
      </c>
      <c r="B13" s="12" t="s">
        <v>9</v>
      </c>
      <c r="C13" s="11"/>
      <c r="D13" s="12"/>
      <c r="E13" s="11"/>
      <c r="F13" s="11" t="s">
        <v>423</v>
      </c>
      <c r="G13" s="11"/>
    </row>
    <row r="14" spans="1:7">
      <c r="A14" s="11" t="s">
        <v>136</v>
      </c>
      <c r="B14" s="12" t="s">
        <v>10</v>
      </c>
      <c r="C14" s="11"/>
      <c r="D14" s="12"/>
      <c r="E14" s="11"/>
      <c r="F14" s="11" t="s">
        <v>423</v>
      </c>
      <c r="G14" s="11"/>
    </row>
    <row r="15" spans="1:7">
      <c r="A15" s="11" t="s">
        <v>408</v>
      </c>
      <c r="B15" s="12" t="s">
        <v>11</v>
      </c>
      <c r="C15" s="11"/>
      <c r="D15" s="12"/>
      <c r="E15" s="11"/>
      <c r="F15" s="11" t="s">
        <v>423</v>
      </c>
      <c r="G15" s="11"/>
    </row>
    <row r="16" spans="1:7">
      <c r="A16" s="11" t="s">
        <v>409</v>
      </c>
      <c r="B16" s="12" t="s">
        <v>12</v>
      </c>
      <c r="C16" s="11"/>
      <c r="D16" s="12"/>
      <c r="E16" s="11"/>
      <c r="F16" s="11" t="s">
        <v>423</v>
      </c>
      <c r="G16" s="11"/>
    </row>
    <row r="17" spans="1:7">
      <c r="A17" s="11" t="s">
        <v>410</v>
      </c>
      <c r="B17" s="12" t="s">
        <v>272</v>
      </c>
      <c r="C17" s="11"/>
      <c r="D17" s="12"/>
      <c r="E17" s="11"/>
      <c r="F17" s="11" t="s">
        <v>363</v>
      </c>
      <c r="G17" s="11"/>
    </row>
    <row r="18" spans="1:7">
      <c r="A18" s="11" t="s">
        <v>411</v>
      </c>
      <c r="B18" s="12" t="s">
        <v>13</v>
      </c>
      <c r="C18" s="11"/>
      <c r="D18" s="12"/>
      <c r="E18" s="11"/>
      <c r="F18" s="11" t="s">
        <v>363</v>
      </c>
      <c r="G18" s="11"/>
    </row>
    <row r="19" spans="1:7">
      <c r="A19" s="11" t="s">
        <v>412</v>
      </c>
      <c r="B19" s="12" t="s">
        <v>14</v>
      </c>
      <c r="C19" s="11"/>
      <c r="D19" s="12"/>
      <c r="E19" s="11"/>
      <c r="F19" s="11" t="s">
        <v>363</v>
      </c>
      <c r="G19" s="11"/>
    </row>
    <row r="20" spans="1:7">
      <c r="A20" s="11" t="s">
        <v>413</v>
      </c>
      <c r="B20" s="12" t="s">
        <v>15</v>
      </c>
      <c r="C20" s="11"/>
      <c r="D20" s="12"/>
      <c r="E20" s="11"/>
      <c r="F20" s="11" t="s">
        <v>363</v>
      </c>
      <c r="G20" s="11"/>
    </row>
    <row r="21" spans="1:7" ht="38.25">
      <c r="A21" s="11" t="s">
        <v>414</v>
      </c>
      <c r="B21" s="12" t="s">
        <v>16</v>
      </c>
      <c r="C21" s="11"/>
      <c r="D21" s="12"/>
      <c r="E21" s="11"/>
      <c r="F21" s="11" t="s">
        <v>229</v>
      </c>
      <c r="G21" s="11"/>
    </row>
    <row r="22" spans="1:7" ht="38.25">
      <c r="A22" s="11" t="s">
        <v>415</v>
      </c>
      <c r="B22" s="12" t="s">
        <v>17</v>
      </c>
      <c r="C22" s="11"/>
      <c r="D22" s="12"/>
      <c r="E22" s="11"/>
      <c r="F22" s="11" t="s">
        <v>229</v>
      </c>
      <c r="G22" s="11"/>
    </row>
    <row r="23" spans="1:7" ht="38.25">
      <c r="A23" s="11" t="s">
        <v>416</v>
      </c>
      <c r="B23" s="12" t="s">
        <v>18</v>
      </c>
      <c r="C23" s="11"/>
      <c r="D23" s="12"/>
      <c r="E23" s="11"/>
      <c r="F23" s="11" t="s">
        <v>229</v>
      </c>
      <c r="G23" s="11"/>
    </row>
    <row r="24" spans="1:7" ht="38.25">
      <c r="A24" s="11" t="s">
        <v>417</v>
      </c>
      <c r="B24" s="12" t="s">
        <v>19</v>
      </c>
      <c r="C24" s="11"/>
      <c r="D24" s="12"/>
      <c r="E24" s="11"/>
      <c r="F24" s="11" t="s">
        <v>229</v>
      </c>
      <c r="G24" s="11"/>
    </row>
    <row r="25" spans="1:7" ht="38.25">
      <c r="A25" s="11" t="s">
        <v>418</v>
      </c>
      <c r="B25" s="12" t="s">
        <v>20</v>
      </c>
      <c r="C25" s="11"/>
      <c r="D25" s="12"/>
      <c r="E25" s="11"/>
      <c r="F25" s="11" t="s">
        <v>229</v>
      </c>
      <c r="G25" s="11"/>
    </row>
    <row r="26" spans="1:7" ht="63.75">
      <c r="A26" s="11" t="s">
        <v>419</v>
      </c>
      <c r="B26" s="12" t="s">
        <v>21</v>
      </c>
      <c r="C26" s="11"/>
      <c r="D26" s="12"/>
      <c r="E26" s="11"/>
      <c r="F26" s="11" t="s">
        <v>229</v>
      </c>
      <c r="G26" s="11" t="s">
        <v>424</v>
      </c>
    </row>
    <row r="27" spans="1:7" ht="38.25">
      <c r="A27" s="11" t="s">
        <v>420</v>
      </c>
      <c r="B27" s="12" t="s">
        <v>23</v>
      </c>
      <c r="C27" s="11"/>
      <c r="D27" s="12"/>
      <c r="E27" s="11"/>
      <c r="F27" s="11" t="s">
        <v>229</v>
      </c>
      <c r="G27" s="11"/>
    </row>
    <row r="28" spans="1:7" ht="38.25">
      <c r="A28" s="11" t="s">
        <v>421</v>
      </c>
      <c r="B28" s="12" t="s">
        <v>221</v>
      </c>
      <c r="C28" s="11"/>
      <c r="D28" s="13" t="s">
        <v>376</v>
      </c>
      <c r="E28" s="11"/>
      <c r="F28" s="11" t="s">
        <v>229</v>
      </c>
      <c r="G28" s="11"/>
    </row>
    <row r="29" spans="1:7" ht="38.25">
      <c r="A29" s="11" t="s">
        <v>422</v>
      </c>
      <c r="B29" s="12" t="s">
        <v>22</v>
      </c>
      <c r="C29" s="11"/>
      <c r="D29" s="13" t="s">
        <v>376</v>
      </c>
      <c r="E29" s="11"/>
      <c r="F29" s="11" t="s">
        <v>229</v>
      </c>
      <c r="G29" s="11"/>
    </row>
    <row r="30" spans="1:7">
      <c r="A30" s="14">
        <v>2</v>
      </c>
      <c r="B30" s="15" t="s">
        <v>222</v>
      </c>
      <c r="C30" s="14"/>
      <c r="D30" s="15"/>
      <c r="E30" s="11"/>
      <c r="F30" s="14"/>
      <c r="G30" s="14"/>
    </row>
    <row r="31" spans="1:7">
      <c r="A31" s="11" t="s">
        <v>125</v>
      </c>
      <c r="B31" s="12" t="s">
        <v>24</v>
      </c>
      <c r="C31" s="11"/>
      <c r="D31" s="12"/>
      <c r="E31" s="11"/>
      <c r="F31" s="11"/>
      <c r="G31" s="11"/>
    </row>
    <row r="32" spans="1:7">
      <c r="A32" s="11"/>
      <c r="B32" s="12" t="s">
        <v>25</v>
      </c>
      <c r="C32" s="11"/>
      <c r="D32" s="12"/>
      <c r="E32" s="11"/>
      <c r="F32" s="11"/>
      <c r="G32" s="11"/>
    </row>
    <row r="33" spans="1:7">
      <c r="A33" s="11"/>
      <c r="B33" s="12" t="s">
        <v>26</v>
      </c>
      <c r="C33" s="11"/>
      <c r="D33" s="12"/>
      <c r="E33" s="11"/>
      <c r="F33" s="11"/>
      <c r="G33" s="11"/>
    </row>
    <row r="34" spans="1:7">
      <c r="A34" s="11"/>
      <c r="B34" s="12" t="s">
        <v>27</v>
      </c>
      <c r="C34" s="11"/>
      <c r="D34" s="12"/>
      <c r="E34" s="11"/>
      <c r="F34" s="11"/>
      <c r="G34" s="11"/>
    </row>
    <row r="35" spans="1:7">
      <c r="A35" s="11"/>
      <c r="B35" s="12" t="s">
        <v>28</v>
      </c>
      <c r="C35" s="11"/>
      <c r="D35" s="12"/>
      <c r="E35" s="11"/>
      <c r="F35" s="11"/>
      <c r="G35" s="11"/>
    </row>
    <row r="36" spans="1:7">
      <c r="A36" s="11"/>
      <c r="B36" s="12" t="s">
        <v>29</v>
      </c>
      <c r="C36" s="11"/>
      <c r="D36" s="12"/>
      <c r="E36" s="11"/>
      <c r="F36" s="11"/>
      <c r="G36" s="11"/>
    </row>
    <row r="37" spans="1:7">
      <c r="A37" s="11" t="s">
        <v>126</v>
      </c>
      <c r="B37" s="12" t="s">
        <v>30</v>
      </c>
      <c r="C37" s="11"/>
      <c r="D37" s="12"/>
      <c r="E37" s="11"/>
      <c r="F37" s="11"/>
      <c r="G37" s="11"/>
    </row>
    <row r="38" spans="1:7">
      <c r="A38" s="11"/>
      <c r="B38" s="12" t="s">
        <v>25</v>
      </c>
      <c r="C38" s="11"/>
      <c r="D38" s="12"/>
      <c r="E38" s="11"/>
      <c r="F38" s="11"/>
      <c r="G38" s="11"/>
    </row>
    <row r="39" spans="1:7">
      <c r="A39" s="11"/>
      <c r="B39" s="12" t="s">
        <v>26</v>
      </c>
      <c r="C39" s="11"/>
      <c r="D39" s="12"/>
      <c r="E39" s="11"/>
      <c r="F39" s="11"/>
      <c r="G39" s="11"/>
    </row>
    <row r="40" spans="1:7">
      <c r="A40" s="16"/>
      <c r="B40" s="12" t="s">
        <v>27</v>
      </c>
      <c r="C40" s="11"/>
      <c r="D40" s="12"/>
      <c r="E40" s="11"/>
      <c r="F40" s="11"/>
      <c r="G40" s="11"/>
    </row>
    <row r="41" spans="1:7">
      <c r="A41" s="11"/>
      <c r="B41" s="12" t="s">
        <v>28</v>
      </c>
      <c r="C41" s="11"/>
      <c r="D41" s="12"/>
      <c r="E41" s="11"/>
      <c r="F41" s="11"/>
      <c r="G41" s="11"/>
    </row>
    <row r="42" spans="1:7">
      <c r="A42" s="11"/>
      <c r="B42" s="12" t="s">
        <v>29</v>
      </c>
      <c r="C42" s="11"/>
      <c r="D42" s="12"/>
      <c r="E42" s="11"/>
      <c r="F42" s="11"/>
      <c r="G42" s="11"/>
    </row>
    <row r="43" spans="1:7">
      <c r="A43" s="9" t="s">
        <v>31</v>
      </c>
      <c r="B43" s="10" t="s">
        <v>32</v>
      </c>
      <c r="C43" s="10"/>
      <c r="D43" s="10"/>
      <c r="E43" s="11"/>
      <c r="F43" s="10"/>
      <c r="G43" s="10"/>
    </row>
    <row r="44" spans="1:7">
      <c r="A44" s="44">
        <v>1</v>
      </c>
      <c r="B44" s="45" t="s">
        <v>33</v>
      </c>
      <c r="C44" s="44">
        <f>SUM(C45+C46+C49+C50+C51+C52)</f>
        <v>60</v>
      </c>
      <c r="D44" s="45"/>
      <c r="E44" s="46"/>
      <c r="F44" s="44"/>
      <c r="G44" s="44"/>
    </row>
    <row r="45" spans="1:7" ht="76.5">
      <c r="A45" s="11" t="s">
        <v>132</v>
      </c>
      <c r="B45" s="18" t="s">
        <v>273</v>
      </c>
      <c r="C45" s="31">
        <v>10</v>
      </c>
      <c r="D45" s="27" t="s">
        <v>224</v>
      </c>
      <c r="E45" s="11" t="s">
        <v>34</v>
      </c>
      <c r="F45" s="11" t="s">
        <v>229</v>
      </c>
      <c r="G45" s="11"/>
    </row>
    <row r="46" spans="1:7" ht="38.25">
      <c r="A46" s="11" t="s">
        <v>131</v>
      </c>
      <c r="B46" s="18" t="s">
        <v>261</v>
      </c>
      <c r="C46" s="11">
        <f>SUM(C47:C48)</f>
        <v>10</v>
      </c>
      <c r="D46" s="13"/>
      <c r="E46" s="11" t="s">
        <v>34</v>
      </c>
      <c r="F46" s="11" t="s">
        <v>229</v>
      </c>
      <c r="G46" s="11"/>
    </row>
    <row r="47" spans="1:7" ht="63.75">
      <c r="A47" s="19" t="s">
        <v>250</v>
      </c>
      <c r="B47" s="107" t="s">
        <v>258</v>
      </c>
      <c r="C47" s="11">
        <v>5</v>
      </c>
      <c r="D47" s="13" t="s">
        <v>257</v>
      </c>
      <c r="E47" s="11"/>
      <c r="F47" s="11"/>
      <c r="G47" s="11"/>
    </row>
    <row r="48" spans="1:7" ht="76.5">
      <c r="A48" s="19" t="s">
        <v>251</v>
      </c>
      <c r="B48" s="107" t="s">
        <v>259</v>
      </c>
      <c r="C48" s="11">
        <v>5</v>
      </c>
      <c r="D48" s="13" t="s">
        <v>260</v>
      </c>
      <c r="E48" s="11"/>
      <c r="F48" s="11"/>
      <c r="G48" s="11"/>
    </row>
    <row r="49" spans="1:7" ht="102">
      <c r="A49" s="11" t="s">
        <v>133</v>
      </c>
      <c r="B49" s="18" t="s">
        <v>109</v>
      </c>
      <c r="C49" s="11">
        <v>10</v>
      </c>
      <c r="D49" s="13" t="s">
        <v>110</v>
      </c>
      <c r="E49" s="11" t="s">
        <v>34</v>
      </c>
      <c r="F49" s="11" t="s">
        <v>229</v>
      </c>
      <c r="G49" s="11"/>
    </row>
    <row r="50" spans="1:7" ht="76.5">
      <c r="A50" s="11" t="s">
        <v>134</v>
      </c>
      <c r="B50" s="18" t="s">
        <v>225</v>
      </c>
      <c r="C50" s="11">
        <v>10</v>
      </c>
      <c r="D50" s="13" t="s">
        <v>204</v>
      </c>
      <c r="E50" s="11" t="s">
        <v>35</v>
      </c>
      <c r="F50" s="11" t="s">
        <v>229</v>
      </c>
      <c r="G50" s="11"/>
    </row>
    <row r="51" spans="1:7" ht="51">
      <c r="A51" s="11" t="s">
        <v>135</v>
      </c>
      <c r="B51" s="18" t="s">
        <v>36</v>
      </c>
      <c r="C51" s="11">
        <v>10</v>
      </c>
      <c r="D51" s="13" t="s">
        <v>37</v>
      </c>
      <c r="E51" s="11" t="s">
        <v>35</v>
      </c>
      <c r="F51" s="11" t="s">
        <v>229</v>
      </c>
      <c r="G51" s="11"/>
    </row>
    <row r="52" spans="1:7" ht="76.5">
      <c r="A52" s="11" t="s">
        <v>136</v>
      </c>
      <c r="B52" s="18" t="s">
        <v>38</v>
      </c>
      <c r="C52" s="11">
        <v>10</v>
      </c>
      <c r="D52" s="13" t="s">
        <v>39</v>
      </c>
      <c r="E52" s="11" t="s">
        <v>35</v>
      </c>
      <c r="F52" s="11" t="s">
        <v>229</v>
      </c>
      <c r="G52" s="11"/>
    </row>
    <row r="53" spans="1:7">
      <c r="A53" s="44">
        <v>2</v>
      </c>
      <c r="B53" s="45" t="s">
        <v>40</v>
      </c>
      <c r="C53" s="44">
        <f>SUM(C54:C59)</f>
        <v>60</v>
      </c>
      <c r="D53" s="45"/>
      <c r="E53" s="46"/>
      <c r="F53" s="50"/>
      <c r="G53" s="50"/>
    </row>
    <row r="54" spans="1:7" ht="38.25">
      <c r="A54" s="11" t="s">
        <v>125</v>
      </c>
      <c r="B54" s="18" t="s">
        <v>330</v>
      </c>
      <c r="C54" s="11">
        <v>10</v>
      </c>
      <c r="D54" s="13" t="s">
        <v>41</v>
      </c>
      <c r="E54" s="11" t="s">
        <v>34</v>
      </c>
      <c r="F54" s="11" t="s">
        <v>229</v>
      </c>
      <c r="G54" s="11"/>
    </row>
    <row r="55" spans="1:7" ht="38.25">
      <c r="A55" s="11" t="s">
        <v>126</v>
      </c>
      <c r="B55" s="18" t="s">
        <v>331</v>
      </c>
      <c r="C55" s="11">
        <v>10</v>
      </c>
      <c r="D55" s="13" t="s">
        <v>41</v>
      </c>
      <c r="E55" s="11" t="s">
        <v>34</v>
      </c>
      <c r="F55" s="11" t="s">
        <v>229</v>
      </c>
      <c r="G55" s="11"/>
    </row>
    <row r="56" spans="1:7" ht="63.75">
      <c r="A56" s="11" t="s">
        <v>127</v>
      </c>
      <c r="B56" s="18" t="s">
        <v>226</v>
      </c>
      <c r="C56" s="31">
        <v>10</v>
      </c>
      <c r="D56" s="27" t="s">
        <v>227</v>
      </c>
      <c r="E56" s="31" t="s">
        <v>34</v>
      </c>
      <c r="F56" s="11" t="s">
        <v>229</v>
      </c>
      <c r="G56" s="11"/>
    </row>
    <row r="57" spans="1:7" ht="38.25">
      <c r="A57" s="11" t="s">
        <v>128</v>
      </c>
      <c r="B57" s="18" t="s">
        <v>228</v>
      </c>
      <c r="C57" s="31">
        <v>10</v>
      </c>
      <c r="D57" s="27" t="s">
        <v>41</v>
      </c>
      <c r="E57" s="31" t="s">
        <v>34</v>
      </c>
      <c r="F57" s="11" t="s">
        <v>229</v>
      </c>
      <c r="G57" s="11"/>
    </row>
    <row r="58" spans="1:7" ht="38.25">
      <c r="A58" s="11" t="s">
        <v>129</v>
      </c>
      <c r="B58" s="18" t="s">
        <v>122</v>
      </c>
      <c r="C58" s="31">
        <v>10</v>
      </c>
      <c r="D58" s="27" t="s">
        <v>42</v>
      </c>
      <c r="E58" s="31" t="s">
        <v>34</v>
      </c>
      <c r="F58" s="11" t="s">
        <v>229</v>
      </c>
      <c r="G58" s="11"/>
    </row>
    <row r="59" spans="1:7" ht="38.25">
      <c r="A59" s="11" t="s">
        <v>130</v>
      </c>
      <c r="B59" s="18" t="s">
        <v>123</v>
      </c>
      <c r="C59" s="31">
        <v>10</v>
      </c>
      <c r="D59" s="27" t="s">
        <v>41</v>
      </c>
      <c r="E59" s="31" t="s">
        <v>34</v>
      </c>
      <c r="F59" s="11" t="s">
        <v>229</v>
      </c>
      <c r="G59" s="11"/>
    </row>
    <row r="60" spans="1:7">
      <c r="A60" s="44">
        <v>3</v>
      </c>
      <c r="B60" s="45" t="s">
        <v>43</v>
      </c>
      <c r="C60" s="44">
        <f>SUM(C61:C65)</f>
        <v>60</v>
      </c>
      <c r="D60" s="49"/>
      <c r="E60" s="46"/>
      <c r="F60" s="50"/>
      <c r="G60" s="50"/>
    </row>
    <row r="61" spans="1:7" ht="76.5">
      <c r="A61" s="11" t="s">
        <v>137</v>
      </c>
      <c r="B61" s="18" t="s">
        <v>44</v>
      </c>
      <c r="C61" s="11">
        <v>10</v>
      </c>
      <c r="D61" s="13" t="s">
        <v>111</v>
      </c>
      <c r="E61" s="31" t="s">
        <v>34</v>
      </c>
      <c r="F61" s="11" t="s">
        <v>205</v>
      </c>
      <c r="G61" s="11" t="s">
        <v>230</v>
      </c>
    </row>
    <row r="62" spans="1:7" ht="76.5">
      <c r="A62" s="11" t="s">
        <v>138</v>
      </c>
      <c r="B62" s="18" t="s">
        <v>45</v>
      </c>
      <c r="C62" s="11">
        <v>10</v>
      </c>
      <c r="D62" s="13" t="s">
        <v>112</v>
      </c>
      <c r="E62" s="31" t="s">
        <v>34</v>
      </c>
      <c r="F62" s="11" t="s">
        <v>205</v>
      </c>
      <c r="G62" s="11" t="s">
        <v>230</v>
      </c>
    </row>
    <row r="63" spans="1:7" ht="76.5">
      <c r="A63" s="11" t="s">
        <v>139</v>
      </c>
      <c r="B63" s="18" t="s">
        <v>46</v>
      </c>
      <c r="C63" s="11">
        <v>10</v>
      </c>
      <c r="D63" s="13" t="s">
        <v>113</v>
      </c>
      <c r="E63" s="31" t="s">
        <v>34</v>
      </c>
      <c r="F63" s="11" t="s">
        <v>229</v>
      </c>
      <c r="G63" s="11" t="s">
        <v>230</v>
      </c>
    </row>
    <row r="64" spans="1:7" ht="63.75">
      <c r="A64" s="11" t="s">
        <v>140</v>
      </c>
      <c r="B64" s="18" t="s">
        <v>47</v>
      </c>
      <c r="C64" s="11">
        <v>10</v>
      </c>
      <c r="D64" s="13" t="s">
        <v>114</v>
      </c>
      <c r="E64" s="31" t="s">
        <v>34</v>
      </c>
      <c r="F64" s="11" t="s">
        <v>229</v>
      </c>
      <c r="G64" s="11" t="s">
        <v>205</v>
      </c>
    </row>
    <row r="65" spans="1:7" ht="76.5">
      <c r="A65" s="11" t="s">
        <v>141</v>
      </c>
      <c r="B65" s="28" t="s">
        <v>335</v>
      </c>
      <c r="C65" s="31">
        <v>20</v>
      </c>
      <c r="D65" s="13" t="s">
        <v>334</v>
      </c>
      <c r="E65" s="11" t="s">
        <v>34</v>
      </c>
      <c r="F65" s="11" t="s">
        <v>229</v>
      </c>
      <c r="G65" s="11" t="s">
        <v>205</v>
      </c>
    </row>
    <row r="66" spans="1:7">
      <c r="A66" s="44">
        <v>4</v>
      </c>
      <c r="B66" s="45" t="s">
        <v>48</v>
      </c>
      <c r="C66" s="44">
        <f>SUM(C67:C74)</f>
        <v>80</v>
      </c>
      <c r="D66" s="45"/>
      <c r="E66" s="46"/>
      <c r="F66" s="54"/>
      <c r="G66" s="44"/>
    </row>
    <row r="67" spans="1:7" ht="51">
      <c r="A67" s="11" t="s">
        <v>142</v>
      </c>
      <c r="B67" s="18" t="s">
        <v>231</v>
      </c>
      <c r="C67" s="11">
        <v>10</v>
      </c>
      <c r="D67" s="13" t="s">
        <v>232</v>
      </c>
      <c r="E67" s="11" t="s">
        <v>34</v>
      </c>
      <c r="F67" s="11" t="s">
        <v>229</v>
      </c>
      <c r="G67" s="11"/>
    </row>
    <row r="68" spans="1:7" ht="76.5">
      <c r="A68" s="11" t="s">
        <v>143</v>
      </c>
      <c r="B68" s="18" t="s">
        <v>274</v>
      </c>
      <c r="C68" s="11">
        <v>10</v>
      </c>
      <c r="D68" s="13" t="s">
        <v>233</v>
      </c>
      <c r="E68" s="11" t="s">
        <v>34</v>
      </c>
      <c r="F68" s="11" t="s">
        <v>229</v>
      </c>
      <c r="G68" s="11"/>
    </row>
    <row r="69" spans="1:7" s="34" customFormat="1" ht="38.25">
      <c r="A69" s="31" t="s">
        <v>144</v>
      </c>
      <c r="B69" s="18" t="s">
        <v>234</v>
      </c>
      <c r="C69" s="31">
        <v>10</v>
      </c>
      <c r="D69" s="27" t="s">
        <v>49</v>
      </c>
      <c r="E69" s="31" t="s">
        <v>34</v>
      </c>
      <c r="F69" s="31" t="s">
        <v>229</v>
      </c>
      <c r="G69" s="33"/>
    </row>
    <row r="70" spans="1:7" s="34" customFormat="1" ht="38.25">
      <c r="A70" s="31" t="s">
        <v>145</v>
      </c>
      <c r="B70" s="18" t="s">
        <v>235</v>
      </c>
      <c r="C70" s="31">
        <v>10</v>
      </c>
      <c r="D70" s="27" t="s">
        <v>49</v>
      </c>
      <c r="E70" s="31" t="s">
        <v>34</v>
      </c>
      <c r="F70" s="31" t="s">
        <v>229</v>
      </c>
      <c r="G70" s="33"/>
    </row>
    <row r="71" spans="1:7" ht="204">
      <c r="A71" s="11" t="s">
        <v>312</v>
      </c>
      <c r="B71" s="18" t="s">
        <v>50</v>
      </c>
      <c r="C71" s="11">
        <v>10</v>
      </c>
      <c r="D71" s="13" t="s">
        <v>51</v>
      </c>
      <c r="E71" s="11" t="s">
        <v>380</v>
      </c>
      <c r="F71" s="11" t="s">
        <v>229</v>
      </c>
      <c r="G71" s="11"/>
    </row>
    <row r="72" spans="1:7" ht="63.75">
      <c r="A72" s="31" t="s">
        <v>313</v>
      </c>
      <c r="B72" s="103" t="s">
        <v>52</v>
      </c>
      <c r="C72" s="31">
        <v>10</v>
      </c>
      <c r="D72" s="27" t="s">
        <v>53</v>
      </c>
      <c r="E72" s="31" t="s">
        <v>34</v>
      </c>
      <c r="F72" s="31" t="s">
        <v>229</v>
      </c>
      <c r="G72" s="11"/>
    </row>
    <row r="73" spans="1:7" ht="89.25">
      <c r="A73" s="11" t="s">
        <v>146</v>
      </c>
      <c r="B73" s="18" t="s">
        <v>236</v>
      </c>
      <c r="C73" s="11">
        <v>10</v>
      </c>
      <c r="D73" s="13" t="s">
        <v>237</v>
      </c>
      <c r="E73" s="11" t="s">
        <v>34</v>
      </c>
      <c r="F73" s="11" t="s">
        <v>229</v>
      </c>
      <c r="G73" s="11"/>
    </row>
    <row r="74" spans="1:7" ht="89.25">
      <c r="A74" s="11" t="s">
        <v>314</v>
      </c>
      <c r="B74" s="18" t="s">
        <v>54</v>
      </c>
      <c r="C74" s="11">
        <v>10</v>
      </c>
      <c r="D74" s="13" t="s">
        <v>55</v>
      </c>
      <c r="E74" s="11" t="s">
        <v>34</v>
      </c>
      <c r="F74" s="11" t="s">
        <v>229</v>
      </c>
      <c r="G74" s="11"/>
    </row>
    <row r="75" spans="1:7">
      <c r="A75" s="44">
        <v>5</v>
      </c>
      <c r="B75" s="45" t="s">
        <v>56</v>
      </c>
      <c r="C75" s="44">
        <f>SUM(C76:C81)</f>
        <v>70</v>
      </c>
      <c r="D75" s="44"/>
      <c r="E75" s="46"/>
      <c r="F75" s="46"/>
      <c r="G75" s="44"/>
    </row>
    <row r="76" spans="1:7" ht="76.5">
      <c r="A76" s="31" t="s">
        <v>147</v>
      </c>
      <c r="B76" s="18" t="s">
        <v>115</v>
      </c>
      <c r="C76" s="11">
        <v>20</v>
      </c>
      <c r="D76" s="13" t="s">
        <v>57</v>
      </c>
      <c r="E76" s="11" t="s">
        <v>34</v>
      </c>
      <c r="F76" s="11" t="s">
        <v>229</v>
      </c>
      <c r="G76" s="19"/>
    </row>
    <row r="77" spans="1:7" ht="38.25">
      <c r="A77" s="31" t="s">
        <v>148</v>
      </c>
      <c r="B77" s="18" t="s">
        <v>336</v>
      </c>
      <c r="C77" s="31">
        <v>10</v>
      </c>
      <c r="D77" s="27" t="s">
        <v>364</v>
      </c>
      <c r="E77" s="31" t="s">
        <v>34</v>
      </c>
      <c r="F77" s="11" t="s">
        <v>229</v>
      </c>
      <c r="G77" s="19"/>
    </row>
    <row r="78" spans="1:7" ht="38.25">
      <c r="A78" s="31" t="s">
        <v>149</v>
      </c>
      <c r="B78" s="28" t="s">
        <v>338</v>
      </c>
      <c r="C78" s="31">
        <v>10</v>
      </c>
      <c r="D78" s="27" t="s">
        <v>339</v>
      </c>
      <c r="E78" s="31" t="s">
        <v>34</v>
      </c>
      <c r="F78" s="11" t="s">
        <v>229</v>
      </c>
      <c r="G78" s="19"/>
    </row>
    <row r="79" spans="1:7" ht="51">
      <c r="A79" s="31" t="s">
        <v>150</v>
      </c>
      <c r="B79" s="28" t="s">
        <v>340</v>
      </c>
      <c r="C79" s="31">
        <v>10</v>
      </c>
      <c r="D79" s="27" t="s">
        <v>58</v>
      </c>
      <c r="E79" s="31" t="s">
        <v>34</v>
      </c>
      <c r="F79" s="11" t="s">
        <v>229</v>
      </c>
      <c r="G79" s="19"/>
    </row>
    <row r="80" spans="1:7" ht="38.25">
      <c r="A80" s="31" t="s">
        <v>151</v>
      </c>
      <c r="B80" s="18" t="s">
        <v>206</v>
      </c>
      <c r="C80" s="31">
        <v>10</v>
      </c>
      <c r="D80" s="27" t="s">
        <v>207</v>
      </c>
      <c r="E80" s="31" t="s">
        <v>34</v>
      </c>
      <c r="F80" s="11" t="s">
        <v>229</v>
      </c>
      <c r="G80" s="19"/>
    </row>
    <row r="81" spans="1:8" ht="38.25">
      <c r="A81" s="31" t="s">
        <v>152</v>
      </c>
      <c r="B81" s="12" t="s">
        <v>59</v>
      </c>
      <c r="C81" s="11">
        <f>SUM(C82:C85)</f>
        <v>10</v>
      </c>
      <c r="D81" s="13" t="s">
        <v>381</v>
      </c>
      <c r="E81" s="31" t="s">
        <v>34</v>
      </c>
      <c r="F81" s="11" t="s">
        <v>229</v>
      </c>
      <c r="G81" s="19"/>
    </row>
    <row r="82" spans="1:8" ht="140.25">
      <c r="A82" s="19" t="s">
        <v>354</v>
      </c>
      <c r="B82" s="20" t="s">
        <v>60</v>
      </c>
      <c r="C82" s="11">
        <v>4</v>
      </c>
      <c r="D82" s="13" t="s">
        <v>370</v>
      </c>
      <c r="E82" s="11"/>
      <c r="F82" s="18"/>
      <c r="G82" s="19"/>
    </row>
    <row r="83" spans="1:8" ht="63.75">
      <c r="A83" s="19" t="s">
        <v>355</v>
      </c>
      <c r="B83" s="20" t="s">
        <v>61</v>
      </c>
      <c r="C83" s="11">
        <v>2</v>
      </c>
      <c r="D83" s="28" t="s">
        <v>189</v>
      </c>
      <c r="E83" s="11"/>
      <c r="F83" s="18"/>
      <c r="G83" s="19"/>
    </row>
    <row r="84" spans="1:8" ht="63.75">
      <c r="A84" s="19" t="s">
        <v>356</v>
      </c>
      <c r="B84" s="20" t="s">
        <v>62</v>
      </c>
      <c r="C84" s="11">
        <v>2</v>
      </c>
      <c r="D84" s="28" t="s">
        <v>189</v>
      </c>
      <c r="E84" s="11"/>
      <c r="F84" s="18"/>
      <c r="G84" s="19"/>
    </row>
    <row r="85" spans="1:8" ht="63.75">
      <c r="A85" s="19" t="s">
        <v>357</v>
      </c>
      <c r="B85" s="20" t="s">
        <v>63</v>
      </c>
      <c r="C85" s="11">
        <v>2</v>
      </c>
      <c r="D85" s="28" t="s">
        <v>190</v>
      </c>
      <c r="E85" s="11"/>
      <c r="F85" s="18"/>
      <c r="G85" s="19"/>
    </row>
    <row r="86" spans="1:8">
      <c r="A86" s="44">
        <v>6</v>
      </c>
      <c r="B86" s="45" t="s">
        <v>64</v>
      </c>
      <c r="C86" s="44">
        <f>SUM(C87:C104)</f>
        <v>180</v>
      </c>
      <c r="D86" s="45"/>
      <c r="E86" s="46"/>
      <c r="F86" s="48"/>
      <c r="G86" s="44"/>
    </row>
    <row r="87" spans="1:8" ht="63.75">
      <c r="A87" s="11" t="s">
        <v>153</v>
      </c>
      <c r="B87" s="18" t="s">
        <v>271</v>
      </c>
      <c r="C87" s="11">
        <v>10</v>
      </c>
      <c r="D87" s="13" t="s">
        <v>209</v>
      </c>
      <c r="E87" s="11"/>
      <c r="F87" s="11" t="s">
        <v>210</v>
      </c>
      <c r="G87" s="11"/>
    </row>
    <row r="88" spans="1:8" ht="51">
      <c r="A88" s="11" t="s">
        <v>154</v>
      </c>
      <c r="B88" s="18" t="s">
        <v>325</v>
      </c>
      <c r="C88" s="31">
        <v>10</v>
      </c>
      <c r="D88" s="13" t="s">
        <v>238</v>
      </c>
      <c r="E88" s="31" t="s">
        <v>211</v>
      </c>
      <c r="F88" s="31" t="s">
        <v>211</v>
      </c>
      <c r="G88" s="11"/>
    </row>
    <row r="89" spans="1:8" ht="76.5">
      <c r="A89" s="11" t="s">
        <v>179</v>
      </c>
      <c r="B89" s="18" t="s">
        <v>332</v>
      </c>
      <c r="C89" s="11">
        <v>10</v>
      </c>
      <c r="D89" s="13" t="s">
        <v>66</v>
      </c>
      <c r="E89" s="11" t="s">
        <v>34</v>
      </c>
      <c r="F89" s="11" t="s">
        <v>229</v>
      </c>
      <c r="G89" s="11" t="s">
        <v>205</v>
      </c>
    </row>
    <row r="90" spans="1:8" ht="63.75">
      <c r="A90" s="11" t="s">
        <v>180</v>
      </c>
      <c r="B90" s="18" t="s">
        <v>333</v>
      </c>
      <c r="C90" s="31">
        <v>10</v>
      </c>
      <c r="D90" s="27" t="s">
        <v>67</v>
      </c>
      <c r="E90" s="11" t="s">
        <v>34</v>
      </c>
      <c r="F90" s="11" t="s">
        <v>229</v>
      </c>
      <c r="G90" s="11" t="s">
        <v>205</v>
      </c>
      <c r="H90" s="99"/>
    </row>
    <row r="91" spans="1:8" ht="127.5">
      <c r="A91" s="11" t="s">
        <v>305</v>
      </c>
      <c r="B91" s="18" t="s">
        <v>216</v>
      </c>
      <c r="C91" s="31">
        <v>10</v>
      </c>
      <c r="D91" s="27" t="s">
        <v>212</v>
      </c>
      <c r="E91" s="11"/>
      <c r="F91" s="4" t="s">
        <v>214</v>
      </c>
      <c r="G91" s="11" t="s">
        <v>205</v>
      </c>
    </row>
    <row r="92" spans="1:8" ht="140.25">
      <c r="A92" s="11" t="s">
        <v>306</v>
      </c>
      <c r="B92" s="18" t="s">
        <v>68</v>
      </c>
      <c r="C92" s="31">
        <v>10</v>
      </c>
      <c r="D92" s="27" t="s">
        <v>218</v>
      </c>
      <c r="E92" s="11"/>
      <c r="F92" s="4" t="s">
        <v>214</v>
      </c>
      <c r="G92" s="11" t="s">
        <v>205</v>
      </c>
      <c r="H92" s="51"/>
    </row>
    <row r="93" spans="1:8" ht="127.5">
      <c r="A93" s="11" t="s">
        <v>307</v>
      </c>
      <c r="B93" s="18" t="s">
        <v>69</v>
      </c>
      <c r="C93" s="4">
        <v>10</v>
      </c>
      <c r="D93" s="5" t="s">
        <v>212</v>
      </c>
      <c r="E93" s="11"/>
      <c r="F93" s="4" t="s">
        <v>214</v>
      </c>
      <c r="G93" s="11"/>
      <c r="H93" s="51"/>
    </row>
    <row r="94" spans="1:8" ht="63.75">
      <c r="A94" s="11" t="s">
        <v>308</v>
      </c>
      <c r="B94" s="18" t="s">
        <v>213</v>
      </c>
      <c r="C94" s="4">
        <v>10</v>
      </c>
      <c r="D94" s="5" t="s">
        <v>215</v>
      </c>
      <c r="E94" s="11" t="s">
        <v>34</v>
      </c>
      <c r="F94" s="4" t="s">
        <v>214</v>
      </c>
      <c r="G94" s="11"/>
    </row>
    <row r="95" spans="1:8" ht="51">
      <c r="A95" s="11" t="s">
        <v>309</v>
      </c>
      <c r="B95" s="18" t="s">
        <v>242</v>
      </c>
      <c r="C95" s="11">
        <v>10</v>
      </c>
      <c r="D95" s="13" t="s">
        <v>241</v>
      </c>
      <c r="E95" s="11" t="s">
        <v>34</v>
      </c>
      <c r="F95" s="11" t="s">
        <v>239</v>
      </c>
      <c r="G95" s="24"/>
    </row>
    <row r="96" spans="1:8" ht="76.5">
      <c r="A96" s="11" t="s">
        <v>310</v>
      </c>
      <c r="B96" s="18" t="s">
        <v>70</v>
      </c>
      <c r="C96" s="11">
        <v>10</v>
      </c>
      <c r="D96" s="13" t="s">
        <v>71</v>
      </c>
      <c r="E96" s="11" t="s">
        <v>34</v>
      </c>
      <c r="F96" s="11" t="s">
        <v>229</v>
      </c>
      <c r="G96" s="11" t="s">
        <v>205</v>
      </c>
    </row>
    <row r="97" spans="1:7" ht="51">
      <c r="A97" s="11" t="s">
        <v>311</v>
      </c>
      <c r="B97" s="103" t="s">
        <v>362</v>
      </c>
      <c r="C97" s="11">
        <v>10</v>
      </c>
      <c r="D97" s="13" t="s">
        <v>217</v>
      </c>
      <c r="E97" s="11"/>
      <c r="F97" s="11" t="s">
        <v>240</v>
      </c>
      <c r="G97" s="11" t="s">
        <v>205</v>
      </c>
    </row>
    <row r="98" spans="1:7" ht="51">
      <c r="A98" s="11" t="s">
        <v>155</v>
      </c>
      <c r="B98" s="103" t="s">
        <v>358</v>
      </c>
      <c r="C98" s="31">
        <v>10</v>
      </c>
      <c r="D98" s="27" t="s">
        <v>108</v>
      </c>
      <c r="E98" s="31" t="s">
        <v>34</v>
      </c>
      <c r="F98" s="11" t="s">
        <v>229</v>
      </c>
      <c r="G98" s="11" t="s">
        <v>205</v>
      </c>
    </row>
    <row r="99" spans="1:7" ht="51">
      <c r="A99" s="11" t="s">
        <v>156</v>
      </c>
      <c r="B99" s="103" t="s">
        <v>359</v>
      </c>
      <c r="C99" s="31">
        <v>10</v>
      </c>
      <c r="D99" s="27" t="s">
        <v>108</v>
      </c>
      <c r="E99" s="31" t="s">
        <v>34</v>
      </c>
      <c r="F99" s="11" t="s">
        <v>229</v>
      </c>
      <c r="G99" s="11" t="s">
        <v>205</v>
      </c>
    </row>
    <row r="100" spans="1:7" ht="51">
      <c r="A100" s="11" t="s">
        <v>157</v>
      </c>
      <c r="B100" s="103" t="s">
        <v>360</v>
      </c>
      <c r="C100" s="31">
        <v>10</v>
      </c>
      <c r="D100" s="27" t="s">
        <v>108</v>
      </c>
      <c r="E100" s="31" t="s">
        <v>34</v>
      </c>
      <c r="F100" s="11" t="s">
        <v>229</v>
      </c>
      <c r="G100" s="11" t="s">
        <v>205</v>
      </c>
    </row>
    <row r="101" spans="1:7" ht="51">
      <c r="A101" s="11" t="s">
        <v>158</v>
      </c>
      <c r="B101" s="103" t="s">
        <v>329</v>
      </c>
      <c r="C101" s="31">
        <v>10</v>
      </c>
      <c r="D101" s="27" t="s">
        <v>108</v>
      </c>
      <c r="E101" s="31" t="s">
        <v>34</v>
      </c>
      <c r="F101" s="11" t="s">
        <v>229</v>
      </c>
      <c r="G101" s="11" t="s">
        <v>205</v>
      </c>
    </row>
    <row r="102" spans="1:7" ht="51">
      <c r="A102" s="11" t="s">
        <v>159</v>
      </c>
      <c r="B102" s="103" t="s">
        <v>361</v>
      </c>
      <c r="C102" s="31">
        <v>10</v>
      </c>
      <c r="D102" s="27" t="s">
        <v>108</v>
      </c>
      <c r="E102" s="31" t="s">
        <v>34</v>
      </c>
      <c r="F102" s="11" t="s">
        <v>229</v>
      </c>
      <c r="G102" s="11" t="s">
        <v>205</v>
      </c>
    </row>
    <row r="103" spans="1:7" ht="38.25">
      <c r="A103" s="11" t="s">
        <v>160</v>
      </c>
      <c r="B103" s="103" t="s">
        <v>328</v>
      </c>
      <c r="C103" s="31">
        <v>10</v>
      </c>
      <c r="D103" s="27" t="s">
        <v>108</v>
      </c>
      <c r="E103" s="31" t="s">
        <v>34</v>
      </c>
      <c r="F103" s="11" t="s">
        <v>229</v>
      </c>
      <c r="G103" s="11" t="s">
        <v>363</v>
      </c>
    </row>
    <row r="104" spans="1:7" ht="165.75">
      <c r="A104" s="11" t="s">
        <v>161</v>
      </c>
      <c r="B104" s="103" t="s">
        <v>72</v>
      </c>
      <c r="C104" s="11">
        <v>10</v>
      </c>
      <c r="D104" s="13" t="s">
        <v>371</v>
      </c>
      <c r="E104" s="11" t="s">
        <v>34</v>
      </c>
      <c r="F104" s="11" t="s">
        <v>229</v>
      </c>
      <c r="G104" s="24"/>
    </row>
    <row r="105" spans="1:7">
      <c r="A105" s="44">
        <v>7</v>
      </c>
      <c r="B105" s="45" t="s">
        <v>73</v>
      </c>
      <c r="C105" s="44">
        <f>SUM(C106:C117)</f>
        <v>150</v>
      </c>
      <c r="D105" s="45"/>
      <c r="E105" s="46"/>
      <c r="F105" s="44"/>
      <c r="G105" s="47"/>
    </row>
    <row r="106" spans="1:7" ht="76.5">
      <c r="A106" s="11" t="s">
        <v>162</v>
      </c>
      <c r="B106" s="103" t="s">
        <v>74</v>
      </c>
      <c r="C106" s="11">
        <v>20</v>
      </c>
      <c r="D106" s="17" t="s">
        <v>377</v>
      </c>
      <c r="E106" s="11" t="s">
        <v>34</v>
      </c>
      <c r="F106" s="11" t="s">
        <v>229</v>
      </c>
      <c r="G106" s="11"/>
    </row>
    <row r="107" spans="1:7" ht="89.25">
      <c r="A107" s="11" t="s">
        <v>163</v>
      </c>
      <c r="B107" s="103" t="s">
        <v>76</v>
      </c>
      <c r="C107" s="11">
        <v>20</v>
      </c>
      <c r="D107" s="17" t="s">
        <v>77</v>
      </c>
      <c r="E107" s="11" t="s">
        <v>34</v>
      </c>
      <c r="F107" s="11" t="s">
        <v>229</v>
      </c>
      <c r="G107" s="11" t="s">
        <v>245</v>
      </c>
    </row>
    <row r="108" spans="1:7" ht="76.5">
      <c r="A108" s="11" t="s">
        <v>164</v>
      </c>
      <c r="B108" s="103" t="s">
        <v>78</v>
      </c>
      <c r="C108" s="11">
        <v>10</v>
      </c>
      <c r="D108" s="17" t="s">
        <v>79</v>
      </c>
      <c r="E108" s="11" t="s">
        <v>34</v>
      </c>
      <c r="F108" s="11" t="s">
        <v>229</v>
      </c>
      <c r="G108" s="11" t="s">
        <v>245</v>
      </c>
    </row>
    <row r="109" spans="1:7" ht="102">
      <c r="A109" s="31" t="s">
        <v>165</v>
      </c>
      <c r="B109" s="103" t="s">
        <v>80</v>
      </c>
      <c r="C109" s="31">
        <v>20</v>
      </c>
      <c r="D109" s="102" t="s">
        <v>351</v>
      </c>
      <c r="E109" s="11" t="s">
        <v>34</v>
      </c>
      <c r="F109" s="11" t="s">
        <v>229</v>
      </c>
      <c r="G109" s="11" t="s">
        <v>205</v>
      </c>
    </row>
    <row r="110" spans="1:7" ht="89.25">
      <c r="A110" s="11" t="s">
        <v>166</v>
      </c>
      <c r="B110" s="103" t="s">
        <v>82</v>
      </c>
      <c r="C110" s="11">
        <v>10</v>
      </c>
      <c r="D110" s="17" t="s">
        <v>83</v>
      </c>
      <c r="E110" s="11" t="s">
        <v>34</v>
      </c>
      <c r="F110" s="11" t="s">
        <v>229</v>
      </c>
      <c r="G110" s="24"/>
    </row>
    <row r="111" spans="1:7" ht="76.5">
      <c r="A111" s="11" t="s">
        <v>167</v>
      </c>
      <c r="B111" s="103" t="s">
        <v>84</v>
      </c>
      <c r="C111" s="11">
        <v>10</v>
      </c>
      <c r="D111" s="17" t="s">
        <v>85</v>
      </c>
      <c r="E111" s="11" t="s">
        <v>34</v>
      </c>
      <c r="F111" s="11" t="s">
        <v>229</v>
      </c>
      <c r="G111" s="24"/>
    </row>
    <row r="112" spans="1:7" ht="51">
      <c r="A112" s="11" t="s">
        <v>168</v>
      </c>
      <c r="B112" s="103" t="s">
        <v>86</v>
      </c>
      <c r="C112" s="11">
        <v>10</v>
      </c>
      <c r="D112" s="17" t="s">
        <v>87</v>
      </c>
      <c r="E112" s="11" t="s">
        <v>34</v>
      </c>
      <c r="F112" s="11" t="s">
        <v>229</v>
      </c>
      <c r="G112" s="11" t="s">
        <v>246</v>
      </c>
    </row>
    <row r="113" spans="1:7" ht="89.25">
      <c r="A113" s="11" t="s">
        <v>169</v>
      </c>
      <c r="B113" s="103" t="s">
        <v>88</v>
      </c>
      <c r="C113" s="11">
        <v>10</v>
      </c>
      <c r="D113" s="17" t="s">
        <v>89</v>
      </c>
      <c r="E113" s="11" t="s">
        <v>34</v>
      </c>
      <c r="F113" s="11" t="s">
        <v>229</v>
      </c>
      <c r="G113" s="11" t="s">
        <v>247</v>
      </c>
    </row>
    <row r="114" spans="1:7" ht="102">
      <c r="A114" s="115" t="s">
        <v>170</v>
      </c>
      <c r="B114" s="116" t="s">
        <v>90</v>
      </c>
      <c r="C114" s="115">
        <v>10</v>
      </c>
      <c r="D114" s="117" t="s">
        <v>91</v>
      </c>
      <c r="E114" s="11" t="s">
        <v>34</v>
      </c>
      <c r="F114" s="11" t="s">
        <v>229</v>
      </c>
      <c r="G114" s="11" t="s">
        <v>248</v>
      </c>
    </row>
    <row r="115" spans="1:7" ht="89.25">
      <c r="A115" s="11" t="s">
        <v>315</v>
      </c>
      <c r="B115" s="103" t="s">
        <v>92</v>
      </c>
      <c r="C115" s="11">
        <v>10</v>
      </c>
      <c r="D115" s="17" t="s">
        <v>374</v>
      </c>
      <c r="E115" s="11" t="s">
        <v>34</v>
      </c>
      <c r="F115" s="11" t="s">
        <v>229</v>
      </c>
      <c r="G115" s="24"/>
    </row>
    <row r="116" spans="1:7" ht="89.25">
      <c r="A116" s="11" t="s">
        <v>316</v>
      </c>
      <c r="B116" s="103" t="s">
        <v>93</v>
      </c>
      <c r="C116" s="11">
        <v>10</v>
      </c>
      <c r="D116" s="17" t="s">
        <v>375</v>
      </c>
      <c r="E116" s="11" t="s">
        <v>34</v>
      </c>
      <c r="F116" s="11" t="s">
        <v>229</v>
      </c>
      <c r="G116" s="24"/>
    </row>
    <row r="117" spans="1:7" ht="38.25">
      <c r="A117" s="11" t="s">
        <v>317</v>
      </c>
      <c r="B117" s="103" t="s">
        <v>276</v>
      </c>
      <c r="C117" s="11">
        <v>10</v>
      </c>
      <c r="D117" s="26" t="s">
        <v>277</v>
      </c>
      <c r="E117" s="11"/>
      <c r="F117" s="11" t="s">
        <v>229</v>
      </c>
      <c r="G117" s="24"/>
    </row>
    <row r="118" spans="1:7">
      <c r="A118" s="44">
        <v>8</v>
      </c>
      <c r="B118" s="45" t="s">
        <v>94</v>
      </c>
      <c r="C118" s="44">
        <f>SUM(C119:C125)</f>
        <v>130</v>
      </c>
      <c r="D118" s="45"/>
      <c r="E118" s="46"/>
      <c r="F118" s="44"/>
      <c r="G118" s="47"/>
    </row>
    <row r="119" spans="1:7" ht="76.5">
      <c r="A119" s="11" t="s">
        <v>171</v>
      </c>
      <c r="B119" s="12" t="s">
        <v>95</v>
      </c>
      <c r="C119" s="11">
        <v>20</v>
      </c>
      <c r="D119" s="13" t="s">
        <v>96</v>
      </c>
      <c r="E119" s="11" t="s">
        <v>34</v>
      </c>
      <c r="F119" s="11" t="s">
        <v>229</v>
      </c>
      <c r="G119" s="11" t="s">
        <v>347</v>
      </c>
    </row>
    <row r="120" spans="1:7" ht="102">
      <c r="A120" s="11" t="s">
        <v>172</v>
      </c>
      <c r="B120" s="12" t="s">
        <v>97</v>
      </c>
      <c r="C120" s="11">
        <v>20</v>
      </c>
      <c r="D120" s="13" t="s">
        <v>98</v>
      </c>
      <c r="E120" s="11" t="s">
        <v>34</v>
      </c>
      <c r="F120" s="11" t="s">
        <v>229</v>
      </c>
      <c r="G120" s="11" t="s">
        <v>348</v>
      </c>
    </row>
    <row r="121" spans="1:7" ht="89.25">
      <c r="A121" s="11" t="s">
        <v>173</v>
      </c>
      <c r="B121" s="12" t="s">
        <v>99</v>
      </c>
      <c r="C121" s="31">
        <v>20</v>
      </c>
      <c r="D121" s="27" t="s">
        <v>100</v>
      </c>
      <c r="E121" s="11" t="s">
        <v>34</v>
      </c>
      <c r="F121" s="31" t="s">
        <v>229</v>
      </c>
      <c r="G121" s="31" t="s">
        <v>349</v>
      </c>
    </row>
    <row r="122" spans="1:7" ht="51">
      <c r="A122" s="11" t="s">
        <v>174</v>
      </c>
      <c r="B122" s="12" t="s">
        <v>101</v>
      </c>
      <c r="C122" s="11">
        <v>20</v>
      </c>
      <c r="D122" s="13" t="s">
        <v>102</v>
      </c>
      <c r="E122" s="11" t="s">
        <v>34</v>
      </c>
      <c r="F122" s="11" t="s">
        <v>229</v>
      </c>
      <c r="G122" s="24"/>
    </row>
    <row r="123" spans="1:7" s="36" customFormat="1" ht="89.25">
      <c r="A123" s="11" t="s">
        <v>175</v>
      </c>
      <c r="B123" s="12" t="s">
        <v>103</v>
      </c>
      <c r="C123" s="31">
        <v>10</v>
      </c>
      <c r="D123" s="27" t="s">
        <v>104</v>
      </c>
      <c r="E123" s="31" t="s">
        <v>350</v>
      </c>
      <c r="F123" s="31" t="s">
        <v>229</v>
      </c>
      <c r="G123" s="38"/>
    </row>
    <row r="124" spans="1:7" ht="165.75">
      <c r="A124" s="11" t="s">
        <v>176</v>
      </c>
      <c r="B124" s="103" t="s">
        <v>105</v>
      </c>
      <c r="C124" s="11">
        <v>20</v>
      </c>
      <c r="D124" s="13" t="s">
        <v>373</v>
      </c>
      <c r="E124" s="11" t="s">
        <v>34</v>
      </c>
      <c r="F124" s="11" t="s">
        <v>229</v>
      </c>
      <c r="G124" s="24"/>
    </row>
    <row r="125" spans="1:7" ht="165.75">
      <c r="A125" s="11" t="s">
        <v>177</v>
      </c>
      <c r="B125" s="12" t="s">
        <v>106</v>
      </c>
      <c r="C125" s="11">
        <v>20</v>
      </c>
      <c r="D125" s="13" t="s">
        <v>372</v>
      </c>
      <c r="E125" s="31" t="s">
        <v>34</v>
      </c>
      <c r="F125" s="11" t="s">
        <v>229</v>
      </c>
      <c r="G125" s="24"/>
    </row>
    <row r="126" spans="1:7" ht="63.75">
      <c r="A126" s="11" t="s">
        <v>178</v>
      </c>
      <c r="B126" s="103" t="s">
        <v>401</v>
      </c>
      <c r="C126" s="31">
        <v>20</v>
      </c>
      <c r="D126" s="27" t="s">
        <v>402</v>
      </c>
      <c r="E126" s="113"/>
      <c r="F126" s="24"/>
      <c r="G126" s="24"/>
    </row>
    <row r="128" spans="1:7" ht="18.75" customHeight="1">
      <c r="A128" s="114" t="s">
        <v>394</v>
      </c>
      <c r="B128" s="126" t="s">
        <v>333</v>
      </c>
    </row>
    <row r="129" spans="1:3" ht="18.75" customHeight="1">
      <c r="A129" s="73" t="s">
        <v>382</v>
      </c>
      <c r="B129" s="73"/>
      <c r="C129" s="73"/>
    </row>
    <row r="130" spans="1:3" ht="18.75" customHeight="1">
      <c r="A130" s="73" t="s">
        <v>383</v>
      </c>
      <c r="B130" s="73"/>
      <c r="C130" s="73"/>
    </row>
    <row r="131" spans="1:3" ht="18.75" customHeight="1">
      <c r="A131" s="73" t="s">
        <v>384</v>
      </c>
      <c r="B131" s="73"/>
      <c r="C131" s="73"/>
    </row>
    <row r="132" spans="1:3" ht="18.75" customHeight="1">
      <c r="A132" s="73" t="s">
        <v>385</v>
      </c>
      <c r="B132" s="73"/>
      <c r="C132" s="73"/>
    </row>
    <row r="133" spans="1:3" ht="18.75" customHeight="1">
      <c r="A133" s="73" t="s">
        <v>386</v>
      </c>
      <c r="B133" s="73"/>
      <c r="C133" s="73"/>
    </row>
    <row r="134" spans="1:3" ht="18.75" customHeight="1">
      <c r="A134" s="73" t="s">
        <v>387</v>
      </c>
      <c r="B134" s="73"/>
      <c r="C134" s="73"/>
    </row>
    <row r="135" spans="1:3" ht="18.75" customHeight="1">
      <c r="A135" s="73" t="s">
        <v>388</v>
      </c>
      <c r="B135" s="73"/>
      <c r="C135" s="73"/>
    </row>
    <row r="136" spans="1:3" ht="18.75" customHeight="1">
      <c r="A136" s="73" t="s">
        <v>389</v>
      </c>
      <c r="B136" s="73"/>
      <c r="C136" s="73"/>
    </row>
    <row r="137" spans="1:3" ht="18.75" customHeight="1">
      <c r="A137" s="73" t="s">
        <v>390</v>
      </c>
      <c r="B137" s="73"/>
      <c r="C137" s="73"/>
    </row>
    <row r="138" spans="1:3" ht="18.75" customHeight="1">
      <c r="A138" s="73" t="s">
        <v>391</v>
      </c>
      <c r="B138" s="73"/>
      <c r="C138" s="73"/>
    </row>
    <row r="139" spans="1:3" ht="18.75" customHeight="1">
      <c r="A139" s="73" t="s">
        <v>392</v>
      </c>
      <c r="B139" s="73"/>
      <c r="C139" s="73"/>
    </row>
    <row r="140" spans="1:3">
      <c r="A140" t="s">
        <v>393</v>
      </c>
    </row>
  </sheetData>
  <mergeCells count="1">
    <mergeCell ref="A5:B5"/>
  </mergeCells>
  <hyperlinks>
    <hyperlink ref="E88" r:id="rId1"/>
    <hyperlink ref="F88" r:id="rId2"/>
  </hyperlinks>
  <printOptions horizontalCentered="1"/>
  <pageMargins left="0.19685039370078741" right="0.19685039370078741" top="0.42" bottom="0.47" header="0.24" footer="0.32"/>
  <pageSetup paperSize="9" orientation="landscape" horizontalDpi="4294967295" verticalDpi="4294967295"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topLeftCell="A76" zoomScale="130" zoomScaleNormal="130" workbookViewId="0">
      <selection activeCell="B12" sqref="B12"/>
    </sheetView>
  </sheetViews>
  <sheetFormatPr defaultColWidth="9.140625" defaultRowHeight="15"/>
  <cols>
    <col min="1" max="1" width="7.42578125" style="32" customWidth="1"/>
    <col min="2" max="2" width="35.85546875" style="32" customWidth="1"/>
    <col min="3" max="3" width="9.140625" style="32"/>
    <col min="4" max="4" width="45.28515625" style="32" customWidth="1"/>
    <col min="5" max="5" width="9.140625" style="108"/>
    <col min="6" max="6" width="12.42578125" style="32" bestFit="1" customWidth="1"/>
    <col min="7" max="7" width="11.7109375" style="32" customWidth="1"/>
    <col min="8" max="8" width="47.42578125" style="32" customWidth="1"/>
    <col min="9" max="16384" width="9.140625" style="32"/>
  </cols>
  <sheetData>
    <row r="1" spans="1:7" ht="18.75" customHeight="1">
      <c r="A1" s="127" t="s">
        <v>299</v>
      </c>
      <c r="B1" s="127"/>
      <c r="C1" s="127"/>
      <c r="D1" s="127"/>
      <c r="E1" s="127"/>
      <c r="F1" s="127"/>
      <c r="G1" s="127"/>
    </row>
    <row r="2" spans="1:7" ht="20.25" customHeight="1">
      <c r="A2" s="127" t="s">
        <v>300</v>
      </c>
      <c r="B2" s="127"/>
      <c r="C2" s="127"/>
      <c r="D2" s="127"/>
      <c r="E2" s="127"/>
      <c r="F2" s="127"/>
      <c r="G2" s="127"/>
    </row>
    <row r="3" spans="1:7" ht="18.75" customHeight="1">
      <c r="A3" s="128" t="s">
        <v>202</v>
      </c>
      <c r="B3" s="128"/>
      <c r="C3" s="128"/>
      <c r="D3" s="128"/>
      <c r="E3" s="128"/>
      <c r="F3" s="128"/>
      <c r="G3" s="128"/>
    </row>
    <row r="4" spans="1:7" ht="15.75">
      <c r="A4" s="6"/>
      <c r="B4" s="1"/>
      <c r="C4" s="6"/>
      <c r="D4" s="1"/>
      <c r="E4" s="6"/>
      <c r="F4" s="6"/>
      <c r="G4" s="6"/>
    </row>
    <row r="5" spans="1:7" ht="15.75">
      <c r="A5" s="134" t="s">
        <v>182</v>
      </c>
      <c r="B5" s="134"/>
      <c r="C5" s="6">
        <f>'Tong hop'!D50</f>
        <v>650</v>
      </c>
      <c r="D5" s="1" t="s">
        <v>426</v>
      </c>
      <c r="E5" s="6"/>
      <c r="F5" s="6"/>
      <c r="G5" s="6"/>
    </row>
    <row r="6" spans="1:7">
      <c r="A6" s="2"/>
      <c r="B6" s="3"/>
      <c r="C6" s="2"/>
      <c r="D6" s="3"/>
      <c r="E6" s="2"/>
      <c r="F6" s="7"/>
      <c r="G6" s="7"/>
    </row>
    <row r="7" spans="1:7" ht="38.25">
      <c r="A7" s="129" t="s">
        <v>0</v>
      </c>
      <c r="B7" s="129" t="s">
        <v>1</v>
      </c>
      <c r="C7" s="129" t="s">
        <v>2</v>
      </c>
      <c r="D7" s="129" t="s">
        <v>3</v>
      </c>
      <c r="E7" s="129" t="s">
        <v>4</v>
      </c>
      <c r="F7" s="129" t="s">
        <v>200</v>
      </c>
      <c r="G7" s="129" t="s">
        <v>220</v>
      </c>
    </row>
    <row r="8" spans="1:7">
      <c r="A8" s="56" t="s">
        <v>5</v>
      </c>
      <c r="B8" s="58" t="s">
        <v>6</v>
      </c>
      <c r="C8" s="56"/>
      <c r="D8" s="58"/>
      <c r="E8" s="56"/>
      <c r="F8" s="56"/>
      <c r="G8" s="56"/>
    </row>
    <row r="9" spans="1:7">
      <c r="A9" s="56">
        <v>1</v>
      </c>
      <c r="B9" s="58" t="s">
        <v>263</v>
      </c>
      <c r="C9" s="56"/>
      <c r="D9" s="58"/>
      <c r="E9" s="56"/>
      <c r="F9" s="56"/>
      <c r="G9" s="56"/>
    </row>
    <row r="10" spans="1:7">
      <c r="A10" s="31" t="s">
        <v>132</v>
      </c>
      <c r="B10" s="28" t="s">
        <v>264</v>
      </c>
      <c r="C10" s="31"/>
      <c r="D10" s="28"/>
      <c r="E10" s="31"/>
      <c r="F10" s="31"/>
      <c r="G10" s="31"/>
    </row>
    <row r="11" spans="1:7">
      <c r="A11" s="31" t="s">
        <v>131</v>
      </c>
      <c r="B11" s="28" t="s">
        <v>7</v>
      </c>
      <c r="C11" s="31"/>
      <c r="D11" s="28"/>
      <c r="E11" s="31"/>
      <c r="F11" s="31"/>
      <c r="G11" s="31"/>
    </row>
    <row r="12" spans="1:7" ht="25.5">
      <c r="A12" s="31" t="s">
        <v>133</v>
      </c>
      <c r="B12" s="28" t="s">
        <v>8</v>
      </c>
      <c r="C12" s="31"/>
      <c r="D12" s="28"/>
      <c r="E12" s="31"/>
      <c r="F12" s="31"/>
      <c r="G12" s="31"/>
    </row>
    <row r="13" spans="1:7">
      <c r="A13" s="31" t="s">
        <v>134</v>
      </c>
      <c r="B13" s="28" t="s">
        <v>9</v>
      </c>
      <c r="C13" s="31"/>
      <c r="D13" s="28"/>
      <c r="E13" s="31"/>
      <c r="F13" s="31"/>
      <c r="G13" s="31"/>
    </row>
    <row r="14" spans="1:7">
      <c r="A14" s="31" t="s">
        <v>135</v>
      </c>
      <c r="B14" s="28" t="s">
        <v>10</v>
      </c>
      <c r="C14" s="31"/>
      <c r="D14" s="28"/>
      <c r="E14" s="31"/>
      <c r="F14" s="31"/>
      <c r="G14" s="31"/>
    </row>
    <row r="15" spans="1:7">
      <c r="A15" s="31" t="s">
        <v>136</v>
      </c>
      <c r="B15" s="28" t="s">
        <v>11</v>
      </c>
      <c r="C15" s="31"/>
      <c r="D15" s="28"/>
      <c r="E15" s="31"/>
      <c r="F15" s="31"/>
      <c r="G15" s="31"/>
    </row>
    <row r="16" spans="1:7">
      <c r="A16" s="31" t="s">
        <v>408</v>
      </c>
      <c r="B16" s="28" t="s">
        <v>272</v>
      </c>
      <c r="C16" s="31"/>
      <c r="D16" s="28"/>
      <c r="E16" s="31"/>
      <c r="F16" s="31"/>
      <c r="G16" s="31"/>
    </row>
    <row r="17" spans="1:7">
      <c r="A17" s="31" t="s">
        <v>409</v>
      </c>
      <c r="B17" s="28" t="s">
        <v>13</v>
      </c>
      <c r="C17" s="31"/>
      <c r="D17" s="28"/>
      <c r="E17" s="31"/>
      <c r="F17" s="31"/>
      <c r="G17" s="31"/>
    </row>
    <row r="18" spans="1:7">
      <c r="A18" s="31" t="s">
        <v>410</v>
      </c>
      <c r="B18" s="28" t="s">
        <v>14</v>
      </c>
      <c r="C18" s="31"/>
      <c r="D18" s="28"/>
      <c r="E18" s="31"/>
      <c r="F18" s="31"/>
      <c r="G18" s="31"/>
    </row>
    <row r="19" spans="1:7">
      <c r="A19" s="31" t="s">
        <v>411</v>
      </c>
      <c r="B19" s="28" t="s">
        <v>15</v>
      </c>
      <c r="C19" s="31"/>
      <c r="D19" s="28"/>
      <c r="E19" s="31"/>
      <c r="F19" s="31"/>
      <c r="G19" s="31"/>
    </row>
    <row r="20" spans="1:7">
      <c r="A20" s="31" t="s">
        <v>412</v>
      </c>
      <c r="B20" s="28" t="s">
        <v>16</v>
      </c>
      <c r="C20" s="31"/>
      <c r="D20" s="28"/>
      <c r="E20" s="31"/>
      <c r="F20" s="31"/>
      <c r="G20" s="31"/>
    </row>
    <row r="21" spans="1:7">
      <c r="A21" s="31" t="s">
        <v>413</v>
      </c>
      <c r="B21" s="28" t="s">
        <v>17</v>
      </c>
      <c r="C21" s="31"/>
      <c r="D21" s="28"/>
      <c r="E21" s="31"/>
      <c r="F21" s="31"/>
      <c r="G21" s="31"/>
    </row>
    <row r="22" spans="1:7">
      <c r="A22" s="31" t="s">
        <v>414</v>
      </c>
      <c r="B22" s="28" t="s">
        <v>18</v>
      </c>
      <c r="C22" s="31"/>
      <c r="D22" s="28"/>
      <c r="E22" s="31"/>
      <c r="F22" s="31"/>
      <c r="G22" s="31"/>
    </row>
    <row r="23" spans="1:7">
      <c r="A23" s="31" t="s">
        <v>415</v>
      </c>
      <c r="B23" s="28" t="s">
        <v>19</v>
      </c>
      <c r="C23" s="31"/>
      <c r="D23" s="28"/>
      <c r="E23" s="31"/>
      <c r="F23" s="31"/>
      <c r="G23" s="31"/>
    </row>
    <row r="24" spans="1:7">
      <c r="A24" s="31" t="s">
        <v>416</v>
      </c>
      <c r="B24" s="28" t="s">
        <v>20</v>
      </c>
      <c r="C24" s="31"/>
      <c r="D24" s="28"/>
      <c r="E24" s="31"/>
      <c r="F24" s="31"/>
      <c r="G24" s="31"/>
    </row>
    <row r="25" spans="1:7">
      <c r="A25" s="31" t="s">
        <v>417</v>
      </c>
      <c r="B25" s="28" t="s">
        <v>21</v>
      </c>
      <c r="C25" s="31"/>
      <c r="D25" s="28"/>
      <c r="E25" s="31"/>
      <c r="F25" s="31"/>
      <c r="G25" s="31"/>
    </row>
    <row r="26" spans="1:7" ht="25.5">
      <c r="A26" s="31" t="s">
        <v>418</v>
      </c>
      <c r="B26" s="28" t="s">
        <v>22</v>
      </c>
      <c r="C26" s="31"/>
      <c r="D26" s="27" t="s">
        <v>376</v>
      </c>
      <c r="E26" s="31"/>
      <c r="F26" s="31"/>
      <c r="G26" s="31"/>
    </row>
    <row r="27" spans="1:7">
      <c r="A27" s="31" t="s">
        <v>419</v>
      </c>
      <c r="B27" s="28" t="s">
        <v>23</v>
      </c>
      <c r="C27" s="31"/>
      <c r="D27" s="28"/>
      <c r="E27" s="31"/>
      <c r="F27" s="31"/>
      <c r="G27" s="31"/>
    </row>
    <row r="28" spans="1:7">
      <c r="A28" s="57">
        <v>2</v>
      </c>
      <c r="B28" s="109" t="s">
        <v>222</v>
      </c>
      <c r="C28" s="57"/>
      <c r="D28" s="109"/>
      <c r="E28" s="57"/>
      <c r="F28" s="57"/>
      <c r="G28" s="57"/>
    </row>
    <row r="29" spans="1:7">
      <c r="A29" s="31" t="s">
        <v>125</v>
      </c>
      <c r="B29" s="28" t="s">
        <v>24</v>
      </c>
      <c r="C29" s="31"/>
      <c r="D29" s="28"/>
      <c r="E29" s="31"/>
      <c r="F29" s="31"/>
      <c r="G29" s="31"/>
    </row>
    <row r="30" spans="1:7">
      <c r="A30" s="31"/>
      <c r="B30" s="28" t="s">
        <v>25</v>
      </c>
      <c r="C30" s="31"/>
      <c r="D30" s="28"/>
      <c r="E30" s="31"/>
      <c r="F30" s="31"/>
      <c r="G30" s="31"/>
    </row>
    <row r="31" spans="1:7">
      <c r="A31" s="31"/>
      <c r="B31" s="28" t="s">
        <v>26</v>
      </c>
      <c r="C31" s="31"/>
      <c r="D31" s="28"/>
      <c r="E31" s="31"/>
      <c r="F31" s="31"/>
      <c r="G31" s="31"/>
    </row>
    <row r="32" spans="1:7">
      <c r="A32" s="31"/>
      <c r="B32" s="28" t="s">
        <v>27</v>
      </c>
      <c r="C32" s="31"/>
      <c r="D32" s="28"/>
      <c r="E32" s="31"/>
      <c r="F32" s="31"/>
      <c r="G32" s="31"/>
    </row>
    <row r="33" spans="1:7">
      <c r="A33" s="31"/>
      <c r="B33" s="28" t="s">
        <v>28</v>
      </c>
      <c r="C33" s="31"/>
      <c r="D33" s="28"/>
      <c r="E33" s="31"/>
      <c r="F33" s="31"/>
      <c r="G33" s="31"/>
    </row>
    <row r="34" spans="1:7">
      <c r="A34" s="31"/>
      <c r="B34" s="28" t="s">
        <v>29</v>
      </c>
      <c r="C34" s="31"/>
      <c r="D34" s="28"/>
      <c r="E34" s="31"/>
      <c r="F34" s="31"/>
      <c r="G34" s="31"/>
    </row>
    <row r="35" spans="1:7">
      <c r="A35" s="31" t="s">
        <v>126</v>
      </c>
      <c r="B35" s="28" t="s">
        <v>30</v>
      </c>
      <c r="C35" s="31"/>
      <c r="D35" s="28"/>
      <c r="E35" s="31"/>
      <c r="F35" s="31"/>
      <c r="G35" s="31"/>
    </row>
    <row r="36" spans="1:7">
      <c r="A36" s="31"/>
      <c r="B36" s="28" t="s">
        <v>25</v>
      </c>
      <c r="C36" s="31"/>
      <c r="D36" s="28"/>
      <c r="E36" s="31"/>
      <c r="F36" s="31"/>
      <c r="G36" s="31"/>
    </row>
    <row r="37" spans="1:7">
      <c r="A37" s="31"/>
      <c r="B37" s="28" t="s">
        <v>26</v>
      </c>
      <c r="C37" s="31"/>
      <c r="D37" s="28"/>
      <c r="E37" s="31"/>
      <c r="F37" s="31"/>
      <c r="G37" s="31"/>
    </row>
    <row r="38" spans="1:7">
      <c r="A38" s="110"/>
      <c r="B38" s="28" t="s">
        <v>27</v>
      </c>
      <c r="C38" s="31"/>
      <c r="D38" s="28"/>
      <c r="E38" s="31"/>
      <c r="F38" s="31"/>
      <c r="G38" s="31"/>
    </row>
    <row r="39" spans="1:7">
      <c r="A39" s="31"/>
      <c r="B39" s="28" t="s">
        <v>28</v>
      </c>
      <c r="C39" s="31"/>
      <c r="D39" s="28"/>
      <c r="E39" s="31"/>
      <c r="F39" s="31"/>
      <c r="G39" s="31"/>
    </row>
    <row r="40" spans="1:7">
      <c r="A40" s="31"/>
      <c r="B40" s="28" t="s">
        <v>29</v>
      </c>
      <c r="C40" s="31"/>
      <c r="D40" s="28"/>
      <c r="E40" s="31"/>
      <c r="F40" s="31"/>
      <c r="G40" s="31"/>
    </row>
    <row r="41" spans="1:7">
      <c r="A41" s="56" t="s">
        <v>31</v>
      </c>
      <c r="B41" s="58" t="s">
        <v>32</v>
      </c>
      <c r="C41" s="58"/>
      <c r="D41" s="58"/>
      <c r="E41" s="56"/>
      <c r="F41" s="58"/>
      <c r="G41" s="58"/>
    </row>
    <row r="42" spans="1:7">
      <c r="A42" s="59">
        <v>1</v>
      </c>
      <c r="B42" s="111" t="s">
        <v>33</v>
      </c>
      <c r="C42" s="59">
        <f>SUM(C43+C44+C47+C48+C49+C50)</f>
        <v>60</v>
      </c>
      <c r="D42" s="111"/>
      <c r="E42" s="59"/>
      <c r="F42" s="59"/>
      <c r="G42" s="59"/>
    </row>
    <row r="43" spans="1:7" ht="51">
      <c r="A43" s="31" t="s">
        <v>132</v>
      </c>
      <c r="B43" s="103" t="s">
        <v>249</v>
      </c>
      <c r="C43" s="31">
        <v>10</v>
      </c>
      <c r="D43" s="27" t="s">
        <v>191</v>
      </c>
      <c r="E43" s="31" t="s">
        <v>34</v>
      </c>
      <c r="F43" s="31" t="s">
        <v>265</v>
      </c>
      <c r="G43" s="31"/>
    </row>
    <row r="44" spans="1:7" ht="51">
      <c r="A44" s="31" t="s">
        <v>131</v>
      </c>
      <c r="B44" s="103" t="s">
        <v>266</v>
      </c>
      <c r="C44" s="31">
        <v>10</v>
      </c>
      <c r="D44" s="27"/>
      <c r="E44" s="31" t="s">
        <v>34</v>
      </c>
      <c r="F44" s="31" t="s">
        <v>265</v>
      </c>
      <c r="G44" s="31"/>
    </row>
    <row r="45" spans="1:7" ht="76.5">
      <c r="A45" s="29" t="s">
        <v>250</v>
      </c>
      <c r="B45" s="30" t="s">
        <v>267</v>
      </c>
      <c r="C45" s="31">
        <v>5</v>
      </c>
      <c r="D45" s="27" t="s">
        <v>268</v>
      </c>
      <c r="E45" s="31" t="s">
        <v>34</v>
      </c>
      <c r="F45" s="31" t="s">
        <v>265</v>
      </c>
      <c r="G45" s="31"/>
    </row>
    <row r="46" spans="1:7" ht="63.75">
      <c r="A46" s="29" t="s">
        <v>251</v>
      </c>
      <c r="B46" s="30" t="s">
        <v>259</v>
      </c>
      <c r="C46" s="31">
        <v>5</v>
      </c>
      <c r="D46" s="27" t="s">
        <v>269</v>
      </c>
      <c r="E46" s="31" t="s">
        <v>34</v>
      </c>
      <c r="F46" s="31" t="s">
        <v>265</v>
      </c>
      <c r="G46" s="31"/>
    </row>
    <row r="47" spans="1:7" ht="76.5">
      <c r="A47" s="31" t="s">
        <v>133</v>
      </c>
      <c r="B47" s="103" t="s">
        <v>116</v>
      </c>
      <c r="C47" s="31">
        <v>10</v>
      </c>
      <c r="D47" s="27" t="s">
        <v>117</v>
      </c>
      <c r="E47" s="31" t="s">
        <v>34</v>
      </c>
      <c r="F47" s="31" t="s">
        <v>262</v>
      </c>
      <c r="G47" s="31"/>
    </row>
    <row r="48" spans="1:7" ht="76.5">
      <c r="A48" s="31" t="s">
        <v>134</v>
      </c>
      <c r="B48" s="103" t="s">
        <v>270</v>
      </c>
      <c r="C48" s="31">
        <v>10</v>
      </c>
      <c r="D48" s="27" t="s">
        <v>204</v>
      </c>
      <c r="E48" s="31" t="s">
        <v>35</v>
      </c>
      <c r="F48" s="31" t="s">
        <v>262</v>
      </c>
      <c r="G48" s="31"/>
    </row>
    <row r="49" spans="1:7" ht="76.5">
      <c r="A49" s="31" t="s">
        <v>135</v>
      </c>
      <c r="B49" s="103" t="s">
        <v>36</v>
      </c>
      <c r="C49" s="31">
        <v>10</v>
      </c>
      <c r="D49" s="27" t="s">
        <v>37</v>
      </c>
      <c r="E49" s="31" t="s">
        <v>35</v>
      </c>
      <c r="F49" s="31" t="s">
        <v>262</v>
      </c>
      <c r="G49" s="31"/>
    </row>
    <row r="50" spans="1:7" ht="76.5">
      <c r="A50" s="31" t="s">
        <v>136</v>
      </c>
      <c r="B50" s="103" t="s">
        <v>38</v>
      </c>
      <c r="C50" s="31">
        <v>10</v>
      </c>
      <c r="D50" s="27" t="s">
        <v>39</v>
      </c>
      <c r="E50" s="31" t="s">
        <v>35</v>
      </c>
      <c r="F50" s="31" t="s">
        <v>262</v>
      </c>
      <c r="G50" s="31"/>
    </row>
    <row r="51" spans="1:7">
      <c r="A51" s="59">
        <v>2</v>
      </c>
      <c r="B51" s="111" t="s">
        <v>40</v>
      </c>
      <c r="C51" s="59">
        <f>SUM(C52:C56)</f>
        <v>50</v>
      </c>
      <c r="D51" s="111"/>
      <c r="E51" s="59"/>
      <c r="F51" s="60"/>
      <c r="G51" s="60"/>
    </row>
    <row r="52" spans="1:7" ht="51">
      <c r="A52" s="31" t="s">
        <v>125</v>
      </c>
      <c r="B52" s="103" t="s">
        <v>330</v>
      </c>
      <c r="C52" s="31">
        <v>10</v>
      </c>
      <c r="D52" s="27" t="s">
        <v>41</v>
      </c>
      <c r="E52" s="31" t="s">
        <v>34</v>
      </c>
      <c r="F52" s="31" t="s">
        <v>262</v>
      </c>
      <c r="G52" s="31"/>
    </row>
    <row r="53" spans="1:7" ht="51">
      <c r="A53" s="31" t="s">
        <v>126</v>
      </c>
      <c r="B53" s="103" t="s">
        <v>331</v>
      </c>
      <c r="C53" s="31">
        <v>10</v>
      </c>
      <c r="D53" s="27" t="s">
        <v>41</v>
      </c>
      <c r="E53" s="31" t="s">
        <v>34</v>
      </c>
      <c r="F53" s="31" t="s">
        <v>262</v>
      </c>
      <c r="G53" s="31"/>
    </row>
    <row r="54" spans="1:7" ht="51">
      <c r="A54" s="31" t="s">
        <v>127</v>
      </c>
      <c r="B54" s="103" t="s">
        <v>226</v>
      </c>
      <c r="C54" s="31">
        <v>10</v>
      </c>
      <c r="D54" s="27" t="s">
        <v>227</v>
      </c>
      <c r="E54" s="31" t="s">
        <v>34</v>
      </c>
      <c r="F54" s="31" t="s">
        <v>262</v>
      </c>
      <c r="G54" s="31"/>
    </row>
    <row r="55" spans="1:7" ht="51">
      <c r="A55" s="31" t="s">
        <v>128</v>
      </c>
      <c r="B55" s="103" t="s">
        <v>228</v>
      </c>
      <c r="C55" s="31">
        <v>10</v>
      </c>
      <c r="D55" s="27" t="s">
        <v>41</v>
      </c>
      <c r="E55" s="31" t="s">
        <v>34</v>
      </c>
      <c r="F55" s="31" t="s">
        <v>262</v>
      </c>
      <c r="G55" s="31"/>
    </row>
    <row r="56" spans="1:7" ht="51">
      <c r="A56" s="31" t="s">
        <v>129</v>
      </c>
      <c r="B56" s="103" t="s">
        <v>122</v>
      </c>
      <c r="C56" s="31">
        <v>10</v>
      </c>
      <c r="D56" s="27" t="s">
        <v>42</v>
      </c>
      <c r="E56" s="31" t="s">
        <v>34</v>
      </c>
      <c r="F56" s="31" t="s">
        <v>262</v>
      </c>
      <c r="G56" s="31"/>
    </row>
    <row r="57" spans="1:7">
      <c r="A57" s="59">
        <v>3</v>
      </c>
      <c r="B57" s="111" t="s">
        <v>43</v>
      </c>
      <c r="C57" s="59">
        <f>SUM(C58:C60)</f>
        <v>30</v>
      </c>
      <c r="D57" s="112"/>
      <c r="E57" s="59"/>
      <c r="F57" s="60"/>
      <c r="G57" s="60"/>
    </row>
    <row r="58" spans="1:7" ht="63.75">
      <c r="A58" s="31" t="s">
        <v>137</v>
      </c>
      <c r="B58" s="103" t="s">
        <v>44</v>
      </c>
      <c r="C58" s="31">
        <v>10</v>
      </c>
      <c r="D58" s="27" t="s">
        <v>118</v>
      </c>
      <c r="E58" s="31" t="s">
        <v>34</v>
      </c>
      <c r="F58" s="31" t="s">
        <v>262</v>
      </c>
      <c r="G58" s="31"/>
    </row>
    <row r="59" spans="1:7" ht="63.75">
      <c r="A59" s="31" t="s">
        <v>138</v>
      </c>
      <c r="B59" s="103" t="s">
        <v>45</v>
      </c>
      <c r="C59" s="31">
        <v>10</v>
      </c>
      <c r="D59" s="27" t="s">
        <v>119</v>
      </c>
      <c r="E59" s="31" t="s">
        <v>34</v>
      </c>
      <c r="F59" s="31" t="s">
        <v>262</v>
      </c>
      <c r="G59" s="31"/>
    </row>
    <row r="60" spans="1:7" ht="63.75">
      <c r="A60" s="31" t="s">
        <v>139</v>
      </c>
      <c r="B60" s="103" t="s">
        <v>46</v>
      </c>
      <c r="C60" s="31">
        <v>10</v>
      </c>
      <c r="D60" s="27" t="s">
        <v>120</v>
      </c>
      <c r="E60" s="31" t="s">
        <v>34</v>
      </c>
      <c r="F60" s="31" t="s">
        <v>262</v>
      </c>
      <c r="G60" s="31"/>
    </row>
    <row r="61" spans="1:7">
      <c r="A61" s="59">
        <v>4</v>
      </c>
      <c r="B61" s="111" t="s">
        <v>48</v>
      </c>
      <c r="C61" s="59">
        <f>SUM(C62:C68)</f>
        <v>60</v>
      </c>
      <c r="D61" s="111"/>
      <c r="E61" s="59"/>
      <c r="F61" s="61"/>
      <c r="G61" s="59"/>
    </row>
    <row r="62" spans="1:7" ht="51">
      <c r="A62" s="31" t="s">
        <v>142</v>
      </c>
      <c r="B62" s="103" t="s">
        <v>365</v>
      </c>
      <c r="C62" s="31">
        <v>10</v>
      </c>
      <c r="D62" s="27" t="s">
        <v>366</v>
      </c>
      <c r="E62" s="31" t="s">
        <v>34</v>
      </c>
      <c r="F62" s="31" t="s">
        <v>262</v>
      </c>
      <c r="G62" s="31"/>
    </row>
    <row r="63" spans="1:7" ht="63.75">
      <c r="A63" s="31" t="s">
        <v>143</v>
      </c>
      <c r="B63" s="103" t="s">
        <v>367</v>
      </c>
      <c r="C63" s="31">
        <v>10</v>
      </c>
      <c r="D63" s="27" t="s">
        <v>368</v>
      </c>
      <c r="E63" s="31" t="s">
        <v>34</v>
      </c>
      <c r="F63" s="31" t="s">
        <v>262</v>
      </c>
      <c r="G63" s="31"/>
    </row>
    <row r="64" spans="1:7" ht="51">
      <c r="A64" s="31" t="s">
        <v>144</v>
      </c>
      <c r="B64" s="103" t="s">
        <v>403</v>
      </c>
      <c r="C64" s="31">
        <v>10</v>
      </c>
      <c r="D64" s="27" t="s">
        <v>49</v>
      </c>
      <c r="E64" s="31" t="s">
        <v>34</v>
      </c>
      <c r="F64" s="31" t="s">
        <v>262</v>
      </c>
      <c r="G64" s="31"/>
    </row>
    <row r="65" spans="1:8" ht="51">
      <c r="A65" s="31" t="s">
        <v>145</v>
      </c>
      <c r="B65" s="103" t="s">
        <v>404</v>
      </c>
      <c r="C65" s="31">
        <v>10</v>
      </c>
      <c r="D65" s="27" t="s">
        <v>49</v>
      </c>
      <c r="E65" s="31" t="s">
        <v>34</v>
      </c>
      <c r="F65" s="31" t="s">
        <v>262</v>
      </c>
      <c r="G65" s="31"/>
    </row>
    <row r="66" spans="1:8" ht="63.75">
      <c r="A66" s="31" t="s">
        <v>312</v>
      </c>
      <c r="B66" s="103" t="s">
        <v>405</v>
      </c>
      <c r="C66" s="31">
        <v>5</v>
      </c>
      <c r="D66" s="27" t="s">
        <v>237</v>
      </c>
      <c r="E66" s="31" t="s">
        <v>34</v>
      </c>
      <c r="F66" s="31" t="s">
        <v>262</v>
      </c>
      <c r="G66" s="31"/>
    </row>
    <row r="67" spans="1:8" ht="63.75">
      <c r="A67" s="31" t="s">
        <v>313</v>
      </c>
      <c r="B67" s="103" t="s">
        <v>406</v>
      </c>
      <c r="C67" s="31">
        <v>10</v>
      </c>
      <c r="D67" s="27" t="s">
        <v>407</v>
      </c>
      <c r="E67" s="31" t="s">
        <v>34</v>
      </c>
      <c r="F67" s="31" t="s">
        <v>262</v>
      </c>
      <c r="G67" s="31"/>
    </row>
    <row r="68" spans="1:8" ht="76.5">
      <c r="A68" s="31" t="s">
        <v>146</v>
      </c>
      <c r="B68" s="103" t="s">
        <v>54</v>
      </c>
      <c r="C68" s="31">
        <v>5</v>
      </c>
      <c r="D68" s="27" t="s">
        <v>55</v>
      </c>
      <c r="E68" s="31" t="s">
        <v>34</v>
      </c>
      <c r="F68" s="31" t="s">
        <v>262</v>
      </c>
      <c r="G68" s="31"/>
    </row>
    <row r="69" spans="1:8">
      <c r="A69" s="59">
        <v>5</v>
      </c>
      <c r="B69" s="111" t="s">
        <v>56</v>
      </c>
      <c r="C69" s="59">
        <f>SUM(C70:C71)</f>
        <v>30</v>
      </c>
      <c r="D69" s="59"/>
      <c r="E69" s="59"/>
      <c r="F69" s="55"/>
      <c r="G69" s="59"/>
    </row>
    <row r="70" spans="1:8" ht="63.75">
      <c r="A70" s="31" t="s">
        <v>147</v>
      </c>
      <c r="B70" s="103" t="s">
        <v>115</v>
      </c>
      <c r="C70" s="31">
        <v>20</v>
      </c>
      <c r="D70" s="27" t="s">
        <v>57</v>
      </c>
      <c r="E70" s="31" t="s">
        <v>34</v>
      </c>
      <c r="F70" s="31" t="s">
        <v>262</v>
      </c>
      <c r="G70" s="29"/>
    </row>
    <row r="71" spans="1:8" ht="51">
      <c r="A71" s="31" t="s">
        <v>148</v>
      </c>
      <c r="B71" s="103" t="s">
        <v>369</v>
      </c>
      <c r="C71" s="31">
        <v>10</v>
      </c>
      <c r="D71" s="27" t="s">
        <v>364</v>
      </c>
      <c r="E71" s="31" t="s">
        <v>34</v>
      </c>
      <c r="F71" s="31" t="s">
        <v>262</v>
      </c>
      <c r="G71" s="29"/>
    </row>
    <row r="72" spans="1:8">
      <c r="A72" s="59">
        <v>6</v>
      </c>
      <c r="B72" s="111" t="s">
        <v>64</v>
      </c>
      <c r="C72" s="59">
        <f>SUM(C73+C76+C77+C78+C79+C80+C81+C82+C83+C84+C85+C86+C87+C88+C89)</f>
        <v>150</v>
      </c>
      <c r="D72" s="111"/>
      <c r="E72" s="55"/>
      <c r="F72" s="62"/>
      <c r="G72" s="59"/>
    </row>
    <row r="73" spans="1:8" ht="63.75">
      <c r="A73" s="31" t="s">
        <v>153</v>
      </c>
      <c r="B73" s="103" t="s">
        <v>321</v>
      </c>
      <c r="C73" s="31">
        <f>SUM(C74:C75)</f>
        <v>10</v>
      </c>
      <c r="D73" s="27"/>
      <c r="E73" s="31" t="s">
        <v>210</v>
      </c>
      <c r="F73" s="31" t="s">
        <v>262</v>
      </c>
      <c r="G73" s="31" t="s">
        <v>205</v>
      </c>
    </row>
    <row r="74" spans="1:8" ht="51">
      <c r="A74" s="29" t="s">
        <v>318</v>
      </c>
      <c r="B74" s="104" t="s">
        <v>322</v>
      </c>
      <c r="C74" s="31">
        <v>5</v>
      </c>
      <c r="D74" s="27" t="s">
        <v>65</v>
      </c>
      <c r="E74" s="31" t="s">
        <v>34</v>
      </c>
      <c r="F74" s="31" t="s">
        <v>265</v>
      </c>
      <c r="G74" s="31" t="s">
        <v>205</v>
      </c>
    </row>
    <row r="75" spans="1:8" ht="51">
      <c r="A75" s="29" t="s">
        <v>319</v>
      </c>
      <c r="B75" s="104" t="s">
        <v>320</v>
      </c>
      <c r="C75" s="31">
        <v>5</v>
      </c>
      <c r="D75" s="27" t="s">
        <v>209</v>
      </c>
      <c r="E75" s="31" t="s">
        <v>34</v>
      </c>
      <c r="F75" s="31" t="s">
        <v>265</v>
      </c>
      <c r="G75" s="31" t="s">
        <v>205</v>
      </c>
    </row>
    <row r="76" spans="1:8" ht="114.75">
      <c r="A76" s="31" t="s">
        <v>154</v>
      </c>
      <c r="B76" s="103" t="s">
        <v>216</v>
      </c>
      <c r="C76" s="31">
        <v>10</v>
      </c>
      <c r="D76" s="27" t="s">
        <v>212</v>
      </c>
      <c r="E76" s="31" t="s">
        <v>34</v>
      </c>
      <c r="F76" s="63" t="s">
        <v>214</v>
      </c>
      <c r="G76" s="31" t="s">
        <v>205</v>
      </c>
    </row>
    <row r="77" spans="1:8" ht="127.5">
      <c r="A77" s="31" t="s">
        <v>179</v>
      </c>
      <c r="B77" s="103" t="s">
        <v>68</v>
      </c>
      <c r="C77" s="31">
        <v>10</v>
      </c>
      <c r="D77" s="27" t="s">
        <v>218</v>
      </c>
      <c r="E77" s="31" t="s">
        <v>34</v>
      </c>
      <c r="F77" s="63" t="s">
        <v>214</v>
      </c>
      <c r="G77" s="31" t="s">
        <v>205</v>
      </c>
      <c r="H77" s="51"/>
    </row>
    <row r="78" spans="1:8" ht="114.75">
      <c r="A78" s="31" t="s">
        <v>180</v>
      </c>
      <c r="B78" s="103" t="s">
        <v>69</v>
      </c>
      <c r="C78" s="63">
        <v>10</v>
      </c>
      <c r="D78" s="100" t="s">
        <v>212</v>
      </c>
      <c r="E78" s="31" t="s">
        <v>34</v>
      </c>
      <c r="F78" s="63" t="s">
        <v>214</v>
      </c>
      <c r="G78" s="31" t="s">
        <v>205</v>
      </c>
      <c r="H78" s="51"/>
    </row>
    <row r="79" spans="1:8" ht="51">
      <c r="A79" s="31" t="s">
        <v>305</v>
      </c>
      <c r="B79" s="103" t="s">
        <v>213</v>
      </c>
      <c r="C79" s="63">
        <v>10</v>
      </c>
      <c r="D79" s="100" t="s">
        <v>215</v>
      </c>
      <c r="E79" s="31" t="s">
        <v>34</v>
      </c>
      <c r="F79" s="63" t="s">
        <v>214</v>
      </c>
      <c r="G79" s="31" t="s">
        <v>205</v>
      </c>
    </row>
    <row r="80" spans="1:8" ht="51">
      <c r="A80" s="31" t="s">
        <v>306</v>
      </c>
      <c r="B80" s="103" t="s">
        <v>323</v>
      </c>
      <c r="C80" s="31">
        <v>10</v>
      </c>
      <c r="D80" s="27" t="s">
        <v>241</v>
      </c>
      <c r="E80" s="31" t="s">
        <v>34</v>
      </c>
      <c r="F80" s="31" t="s">
        <v>239</v>
      </c>
      <c r="G80" s="31" t="s">
        <v>205</v>
      </c>
    </row>
    <row r="81" spans="1:7" ht="76.5">
      <c r="A81" s="31" t="s">
        <v>307</v>
      </c>
      <c r="B81" s="103" t="s">
        <v>70</v>
      </c>
      <c r="C81" s="31">
        <v>10</v>
      </c>
      <c r="D81" s="27" t="s">
        <v>71</v>
      </c>
      <c r="E81" s="31" t="s">
        <v>34</v>
      </c>
      <c r="F81" s="31" t="s">
        <v>262</v>
      </c>
      <c r="G81" s="31" t="s">
        <v>205</v>
      </c>
    </row>
    <row r="82" spans="1:7" ht="38.25">
      <c r="A82" s="31" t="s">
        <v>308</v>
      </c>
      <c r="B82" s="103" t="s">
        <v>362</v>
      </c>
      <c r="C82" s="31">
        <v>10</v>
      </c>
      <c r="D82" s="27" t="s">
        <v>217</v>
      </c>
      <c r="E82" s="31"/>
      <c r="F82" s="31" t="s">
        <v>240</v>
      </c>
      <c r="G82" s="31" t="s">
        <v>205</v>
      </c>
    </row>
    <row r="83" spans="1:7" ht="51">
      <c r="A83" s="31" t="s">
        <v>309</v>
      </c>
      <c r="B83" s="103" t="s">
        <v>358</v>
      </c>
      <c r="C83" s="31">
        <v>10</v>
      </c>
      <c r="D83" s="27" t="s">
        <v>108</v>
      </c>
      <c r="E83" s="31" t="s">
        <v>34</v>
      </c>
      <c r="F83" s="31" t="s">
        <v>262</v>
      </c>
      <c r="G83" s="31" t="s">
        <v>205</v>
      </c>
    </row>
    <row r="84" spans="1:7" ht="51">
      <c r="A84" s="31" t="s">
        <v>310</v>
      </c>
      <c r="B84" s="103" t="s">
        <v>359</v>
      </c>
      <c r="C84" s="31">
        <v>10</v>
      </c>
      <c r="D84" s="27" t="s">
        <v>108</v>
      </c>
      <c r="E84" s="31" t="s">
        <v>34</v>
      </c>
      <c r="F84" s="31" t="s">
        <v>262</v>
      </c>
      <c r="G84" s="31" t="s">
        <v>205</v>
      </c>
    </row>
    <row r="85" spans="1:7" ht="51">
      <c r="A85" s="31" t="s">
        <v>311</v>
      </c>
      <c r="B85" s="103" t="s">
        <v>360</v>
      </c>
      <c r="C85" s="31">
        <v>10</v>
      </c>
      <c r="D85" s="27" t="s">
        <v>108</v>
      </c>
      <c r="E85" s="31" t="s">
        <v>34</v>
      </c>
      <c r="F85" s="31" t="s">
        <v>262</v>
      </c>
      <c r="G85" s="31" t="s">
        <v>205</v>
      </c>
    </row>
    <row r="86" spans="1:7" ht="51">
      <c r="A86" s="31" t="s">
        <v>155</v>
      </c>
      <c r="B86" s="103" t="s">
        <v>329</v>
      </c>
      <c r="C86" s="31">
        <v>10</v>
      </c>
      <c r="D86" s="27" t="s">
        <v>108</v>
      </c>
      <c r="E86" s="31" t="s">
        <v>34</v>
      </c>
      <c r="F86" s="31" t="s">
        <v>262</v>
      </c>
      <c r="G86" s="31" t="s">
        <v>205</v>
      </c>
    </row>
    <row r="87" spans="1:7" ht="51">
      <c r="A87" s="31" t="s">
        <v>156</v>
      </c>
      <c r="B87" s="103" t="s">
        <v>361</v>
      </c>
      <c r="C87" s="31">
        <v>10</v>
      </c>
      <c r="D87" s="27" t="s">
        <v>108</v>
      </c>
      <c r="E87" s="31" t="s">
        <v>34</v>
      </c>
      <c r="F87" s="31" t="s">
        <v>262</v>
      </c>
      <c r="G87" s="31" t="s">
        <v>205</v>
      </c>
    </row>
    <row r="88" spans="1:7" ht="51">
      <c r="A88" s="31" t="s">
        <v>157</v>
      </c>
      <c r="B88" s="103" t="s">
        <v>328</v>
      </c>
      <c r="C88" s="31">
        <v>10</v>
      </c>
      <c r="D88" s="27" t="s">
        <v>108</v>
      </c>
      <c r="E88" s="31" t="s">
        <v>34</v>
      </c>
      <c r="F88" s="31" t="s">
        <v>262</v>
      </c>
      <c r="G88" s="31" t="s">
        <v>205</v>
      </c>
    </row>
    <row r="89" spans="1:7" ht="127.5">
      <c r="A89" s="31" t="s">
        <v>158</v>
      </c>
      <c r="B89" s="28" t="s">
        <v>72</v>
      </c>
      <c r="C89" s="31">
        <v>10</v>
      </c>
      <c r="D89" s="27" t="s">
        <v>371</v>
      </c>
      <c r="E89" s="31" t="s">
        <v>34</v>
      </c>
      <c r="F89" s="31" t="s">
        <v>262</v>
      </c>
      <c r="G89" s="31" t="s">
        <v>205</v>
      </c>
    </row>
    <row r="90" spans="1:7">
      <c r="A90" s="59">
        <v>7</v>
      </c>
      <c r="B90" s="111" t="s">
        <v>73</v>
      </c>
      <c r="C90" s="59">
        <f>SUM(C91:C101)</f>
        <v>140</v>
      </c>
      <c r="D90" s="111"/>
      <c r="E90" s="55"/>
      <c r="F90" s="59"/>
      <c r="G90" s="59"/>
    </row>
    <row r="91" spans="1:7" ht="63.75">
      <c r="A91" s="31" t="s">
        <v>162</v>
      </c>
      <c r="B91" s="28" t="s">
        <v>74</v>
      </c>
      <c r="C91" s="31">
        <v>20</v>
      </c>
      <c r="D91" s="102" t="s">
        <v>75</v>
      </c>
      <c r="E91" s="31" t="s">
        <v>34</v>
      </c>
      <c r="F91" s="31" t="s">
        <v>262</v>
      </c>
      <c r="G91" s="31"/>
    </row>
    <row r="92" spans="1:7" ht="76.5">
      <c r="A92" s="31" t="s">
        <v>163</v>
      </c>
      <c r="B92" s="28" t="s">
        <v>76</v>
      </c>
      <c r="C92" s="31">
        <v>20</v>
      </c>
      <c r="D92" s="102" t="s">
        <v>77</v>
      </c>
      <c r="E92" s="31" t="s">
        <v>34</v>
      </c>
      <c r="F92" s="31" t="s">
        <v>262</v>
      </c>
      <c r="G92" s="31"/>
    </row>
    <row r="93" spans="1:7" ht="63.75">
      <c r="A93" s="31" t="s">
        <v>164</v>
      </c>
      <c r="B93" s="28" t="s">
        <v>78</v>
      </c>
      <c r="C93" s="31">
        <v>10</v>
      </c>
      <c r="D93" s="102" t="s">
        <v>79</v>
      </c>
      <c r="E93" s="31" t="s">
        <v>34</v>
      </c>
      <c r="F93" s="31" t="s">
        <v>262</v>
      </c>
      <c r="G93" s="31"/>
    </row>
    <row r="94" spans="1:7" ht="76.5">
      <c r="A94" s="31" t="s">
        <v>165</v>
      </c>
      <c r="B94" s="28" t="s">
        <v>80</v>
      </c>
      <c r="C94" s="31">
        <v>20</v>
      </c>
      <c r="D94" s="102" t="s">
        <v>81</v>
      </c>
      <c r="E94" s="31" t="s">
        <v>34</v>
      </c>
      <c r="F94" s="31" t="s">
        <v>262</v>
      </c>
      <c r="G94" s="31"/>
    </row>
    <row r="95" spans="1:7" ht="76.5">
      <c r="A95" s="31" t="s">
        <v>166</v>
      </c>
      <c r="B95" s="28" t="s">
        <v>82</v>
      </c>
      <c r="C95" s="31">
        <v>10</v>
      </c>
      <c r="D95" s="102" t="s">
        <v>83</v>
      </c>
      <c r="E95" s="31" t="s">
        <v>34</v>
      </c>
      <c r="F95" s="31" t="s">
        <v>262</v>
      </c>
      <c r="G95" s="31"/>
    </row>
    <row r="96" spans="1:7" ht="76.5">
      <c r="A96" s="31" t="s">
        <v>167</v>
      </c>
      <c r="B96" s="28" t="s">
        <v>84</v>
      </c>
      <c r="C96" s="31">
        <v>10</v>
      </c>
      <c r="D96" s="102" t="s">
        <v>85</v>
      </c>
      <c r="E96" s="31" t="s">
        <v>34</v>
      </c>
      <c r="F96" s="31" t="s">
        <v>262</v>
      </c>
      <c r="G96" s="31"/>
    </row>
    <row r="97" spans="1:7" ht="51">
      <c r="A97" s="31" t="s">
        <v>168</v>
      </c>
      <c r="B97" s="28" t="s">
        <v>86</v>
      </c>
      <c r="C97" s="31">
        <v>10</v>
      </c>
      <c r="D97" s="102" t="s">
        <v>87</v>
      </c>
      <c r="E97" s="31" t="s">
        <v>34</v>
      </c>
      <c r="F97" s="31" t="s">
        <v>262</v>
      </c>
      <c r="G97" s="31"/>
    </row>
    <row r="98" spans="1:7" ht="76.5">
      <c r="A98" s="31" t="s">
        <v>169</v>
      </c>
      <c r="B98" s="28" t="s">
        <v>88</v>
      </c>
      <c r="C98" s="31">
        <v>10</v>
      </c>
      <c r="D98" s="102" t="s">
        <v>89</v>
      </c>
      <c r="E98" s="31" t="s">
        <v>34</v>
      </c>
      <c r="F98" s="31" t="s">
        <v>262</v>
      </c>
      <c r="G98" s="31"/>
    </row>
    <row r="99" spans="1:7" ht="89.25">
      <c r="A99" s="31" t="s">
        <v>170</v>
      </c>
      <c r="B99" s="28" t="s">
        <v>90</v>
      </c>
      <c r="C99" s="31">
        <v>10</v>
      </c>
      <c r="D99" s="105" t="s">
        <v>91</v>
      </c>
      <c r="E99" s="31" t="s">
        <v>34</v>
      </c>
      <c r="F99" s="31" t="s">
        <v>262</v>
      </c>
      <c r="G99" s="31"/>
    </row>
    <row r="100" spans="1:7" ht="89.25">
      <c r="A100" s="31" t="s">
        <v>315</v>
      </c>
      <c r="B100" s="28" t="s">
        <v>92</v>
      </c>
      <c r="C100" s="31">
        <v>10</v>
      </c>
      <c r="D100" s="102" t="s">
        <v>374</v>
      </c>
      <c r="E100" s="31" t="s">
        <v>34</v>
      </c>
      <c r="F100" s="31" t="s">
        <v>262</v>
      </c>
      <c r="G100" s="31"/>
    </row>
    <row r="101" spans="1:7" ht="89.25">
      <c r="A101" s="31" t="s">
        <v>316</v>
      </c>
      <c r="B101" s="28" t="s">
        <v>93</v>
      </c>
      <c r="C101" s="31">
        <v>10</v>
      </c>
      <c r="D101" s="102" t="s">
        <v>375</v>
      </c>
      <c r="E101" s="31" t="s">
        <v>34</v>
      </c>
      <c r="F101" s="31" t="s">
        <v>262</v>
      </c>
      <c r="G101" s="31"/>
    </row>
    <row r="102" spans="1:7">
      <c r="A102" s="59">
        <v>8</v>
      </c>
      <c r="B102" s="111" t="s">
        <v>94</v>
      </c>
      <c r="C102" s="59">
        <f>SUM(C103:C109)</f>
        <v>130</v>
      </c>
      <c r="D102" s="111"/>
      <c r="E102" s="55"/>
      <c r="F102" s="59"/>
      <c r="G102" s="55"/>
    </row>
    <row r="103" spans="1:7" ht="76.5">
      <c r="A103" s="31" t="s">
        <v>171</v>
      </c>
      <c r="B103" s="28" t="s">
        <v>95</v>
      </c>
      <c r="C103" s="31">
        <v>20</v>
      </c>
      <c r="D103" s="27" t="s">
        <v>96</v>
      </c>
      <c r="E103" s="31" t="s">
        <v>34</v>
      </c>
      <c r="F103" s="31" t="s">
        <v>262</v>
      </c>
      <c r="G103" s="101"/>
    </row>
    <row r="104" spans="1:7" ht="102">
      <c r="A104" s="31" t="s">
        <v>172</v>
      </c>
      <c r="B104" s="28" t="s">
        <v>97</v>
      </c>
      <c r="C104" s="31">
        <v>20</v>
      </c>
      <c r="D104" s="27" t="s">
        <v>98</v>
      </c>
      <c r="E104" s="31" t="s">
        <v>34</v>
      </c>
      <c r="F104" s="31" t="s">
        <v>262</v>
      </c>
      <c r="G104" s="31"/>
    </row>
    <row r="105" spans="1:7" ht="76.5">
      <c r="A105" s="31" t="s">
        <v>173</v>
      </c>
      <c r="B105" s="28" t="s">
        <v>99</v>
      </c>
      <c r="C105" s="31">
        <v>20</v>
      </c>
      <c r="D105" s="27" t="s">
        <v>100</v>
      </c>
      <c r="E105" s="31" t="s">
        <v>34</v>
      </c>
      <c r="F105" s="31" t="s">
        <v>262</v>
      </c>
      <c r="G105" s="31"/>
    </row>
    <row r="106" spans="1:7" ht="51">
      <c r="A106" s="31" t="s">
        <v>174</v>
      </c>
      <c r="B106" s="28" t="s">
        <v>101</v>
      </c>
      <c r="C106" s="31">
        <v>20</v>
      </c>
      <c r="D106" s="27" t="s">
        <v>102</v>
      </c>
      <c r="E106" s="31" t="s">
        <v>34</v>
      </c>
      <c r="F106" s="31" t="s">
        <v>262</v>
      </c>
      <c r="G106" s="31"/>
    </row>
    <row r="107" spans="1:7" ht="89.25">
      <c r="A107" s="31" t="s">
        <v>175</v>
      </c>
      <c r="B107" s="28" t="s">
        <v>103</v>
      </c>
      <c r="C107" s="31">
        <v>10</v>
      </c>
      <c r="D107" s="27" t="s">
        <v>104</v>
      </c>
      <c r="E107" s="31" t="s">
        <v>34</v>
      </c>
      <c r="F107" s="31" t="s">
        <v>262</v>
      </c>
      <c r="G107" s="31"/>
    </row>
    <row r="108" spans="1:7" ht="153">
      <c r="A108" s="31" t="s">
        <v>176</v>
      </c>
      <c r="B108" s="12" t="s">
        <v>105</v>
      </c>
      <c r="C108" s="11">
        <v>20</v>
      </c>
      <c r="D108" s="13" t="s">
        <v>373</v>
      </c>
      <c r="E108" s="31" t="s">
        <v>34</v>
      </c>
      <c r="F108" s="31" t="s">
        <v>262</v>
      </c>
      <c r="G108" s="31"/>
    </row>
    <row r="109" spans="1:7" ht="153">
      <c r="A109" s="31" t="s">
        <v>177</v>
      </c>
      <c r="B109" s="12" t="s">
        <v>106</v>
      </c>
      <c r="C109" s="11">
        <v>20</v>
      </c>
      <c r="D109" s="13" t="s">
        <v>372</v>
      </c>
      <c r="E109" s="31" t="s">
        <v>34</v>
      </c>
      <c r="F109" s="31" t="s">
        <v>262</v>
      </c>
      <c r="G109" s="31"/>
    </row>
    <row r="110" spans="1:7" ht="89.25">
      <c r="A110" s="11" t="s">
        <v>178</v>
      </c>
      <c r="B110" s="28" t="s">
        <v>107</v>
      </c>
      <c r="C110" s="31">
        <v>20</v>
      </c>
      <c r="D110" s="27" t="s">
        <v>352</v>
      </c>
      <c r="E110" s="31" t="s">
        <v>34</v>
      </c>
      <c r="F110" s="31" t="s">
        <v>262</v>
      </c>
      <c r="G110" s="38"/>
    </row>
  </sheetData>
  <mergeCells count="1">
    <mergeCell ref="A5:B5"/>
  </mergeCells>
  <printOptions horizontalCentered="1"/>
  <pageMargins left="0.19685039370078741" right="0.19685039370078741" top="0.41" bottom="0.45" header="0.18" footer="0.2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election activeCell="A9" sqref="A9"/>
    </sheetView>
  </sheetViews>
  <sheetFormatPr defaultRowHeight="15"/>
  <cols>
    <col min="1" max="1" width="72" customWidth="1"/>
    <col min="2" max="2" width="35.7109375" bestFit="1" customWidth="1"/>
  </cols>
  <sheetData>
    <row r="1" spans="1:1">
      <c r="A1" s="72" t="s">
        <v>184</v>
      </c>
    </row>
    <row r="2" spans="1:1">
      <c r="A2" s="73"/>
    </row>
    <row r="3" spans="1:1">
      <c r="A3" s="74" t="s">
        <v>183</v>
      </c>
    </row>
    <row r="4" spans="1:1">
      <c r="A4" s="75" t="s">
        <v>428</v>
      </c>
    </row>
    <row r="5" spans="1:1">
      <c r="A5" s="76" t="s">
        <v>293</v>
      </c>
    </row>
    <row r="6" spans="1:1" s="25" customFormat="1">
      <c r="A6" s="75" t="s">
        <v>292</v>
      </c>
    </row>
    <row r="7" spans="1:1">
      <c r="A7" s="75"/>
    </row>
    <row r="8" spans="1:1">
      <c r="A8" s="74" t="s">
        <v>181</v>
      </c>
    </row>
    <row r="9" spans="1:1">
      <c r="A9" s="75" t="s">
        <v>379</v>
      </c>
    </row>
    <row r="10" spans="1:1">
      <c r="A10" s="76" t="s">
        <v>185</v>
      </c>
    </row>
    <row r="11" spans="1:1">
      <c r="A11" s="75" t="s">
        <v>291</v>
      </c>
    </row>
    <row r="12" spans="1:1">
      <c r="A12" s="75"/>
    </row>
    <row r="13" spans="1:1">
      <c r="A13" s="74" t="s">
        <v>121</v>
      </c>
    </row>
    <row r="14" spans="1:1">
      <c r="A14" s="75" t="s">
        <v>427</v>
      </c>
    </row>
    <row r="15" spans="1:1">
      <c r="A15" s="76" t="s">
        <v>187</v>
      </c>
    </row>
    <row r="16" spans="1:1">
      <c r="A16" s="75" t="s">
        <v>186</v>
      </c>
    </row>
  </sheetData>
  <printOptions horizontalCentered="1"/>
  <pageMargins left="0.70866141732283472" right="0.70866141732283472" top="0.74803149606299213" bottom="0.74803149606299213" header="0.31496062992125984" footer="0.31496062992125984"/>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Tong hop</vt:lpstr>
      <vt:lpstr>Cap So</vt:lpstr>
      <vt:lpstr>Cap Huyen</vt:lpstr>
      <vt:lpstr>Cap Xa</vt:lpstr>
      <vt:lpstr>Cach xep hang</vt:lpstr>
      <vt:lpstr>'Cap Huyen'!Print_Titles</vt:lpstr>
      <vt:lpstr>'Cap So'!Print_Titles</vt:lpstr>
      <vt:lpstr>'Cap Xa'!Print_Titles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LUNHATLINH</cp:lastModifiedBy>
  <cp:lastPrinted>2022-10-05T03:57:19Z</cp:lastPrinted>
  <dcterms:created xsi:type="dcterms:W3CDTF">2022-05-16T15:52:53Z</dcterms:created>
  <dcterms:modified xsi:type="dcterms:W3CDTF">2022-10-24T07:08:59Z</dcterms:modified>
</cp:coreProperties>
</file>